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71" documentId="13_ncr:1_{F6CB121F-512D-4AA6-A0C1-0FB36C537598}" xr6:coauthVersionLast="47" xr6:coauthVersionMax="47" xr10:uidLastSave="{9C81949D-394F-4A75-ABBE-857FF74386F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6" i="6"/>
  <c r="G5" i="6"/>
  <c r="G2" i="6"/>
  <c r="G3" i="6"/>
  <c r="G4"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192" i="6"/>
  <c r="I192" i="6"/>
  <c r="J192" i="6"/>
  <c r="L1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<sst xmlns="http://schemas.openxmlformats.org/spreadsheetml/2006/main" count="178585" uniqueCount="39076">
  <si>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</si>
  <si>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</si>
  <si>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</si>
  <si>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</si>
  <si>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</si>
  <si>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</si>
  <si>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</si>
  <si>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</si>
  <si>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</si>
  <si>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</si>
  <si>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</si>
  <si>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</si>
  <si>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</si>
  <si>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</si>
  <si>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</si>
  <si>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</si>
  <si>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</si>
  <si>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</si>
  <si>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</si>
  <si>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</si>
  <si>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</si>
  <si>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</si>
  <si>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</si>
  <si>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</si>
  <si>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</si>
  <si>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</si>
  <si>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</si>
  <si>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</si>
  <si>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</si>
  <si>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</si>
  <si>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</si>
  <si>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</si>
  <si>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</si>
  <si>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</si>
  <si>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</si>
  <si>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</si>
  <si>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</si>
  <si>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</si>
  <si>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</si>
  <si>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</si>
  <si>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</si>
  <si>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</si>
  <si>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</si>
  <si>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</si>
  <si>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</si>
  <si>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</si>
  <si>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</si>
  <si>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</si>
  <si>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</si>
  <si>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</si>
  <si>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</si>
  <si>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</si>
  <si>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</si>
  <si>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</si>
  <si>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</si>
  <si>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</si>
  <si>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</si>
  <si>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</si>
  <si>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</si>
  <si>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</si>
  <si>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</si>
  <si>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</si>
  <si>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</si>
  <si>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</si>
  <si>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</si>
  <si>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</si>
  <si>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</si>
  <si>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</si>
  <si>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</si>
  <si>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</si>
  <si>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</si>
  <si>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</si>
  <si>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</si>
  <si>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</si>
  <si>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</si>
  <si>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</si>
  <si>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</si>
  <si>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</si>
  <si>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</si>
  <si>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</si>
  <si>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</si>
  <si>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</si>
  <si>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</si>
  <si>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</si>
  <si>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</si>
  <si>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</si>
  <si>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</si>
  <si>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</si>
  <si>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</si>
  <si>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</si>
  <si>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</si>
  <si>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</si>
  <si>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</si>
  <si>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</si>
  <si>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</si>
  <si>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</si>
  <si>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</si>
  <si>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</si>
  <si>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</si>
  <si>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</si>
  <si>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</si>
  <si>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</si>
  <si>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</si>
  <si>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</si>
  <si>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</si>
  <si>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</si>
  <si>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</si>
  <si>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</si>
  <si>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</si>
  <si>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</si>
  <si>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</si>
  <si>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</si>
  <si>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</si>
  <si>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</si>
  <si>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</si>
  <si>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</si>
  <si>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</si>
  <si>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</si>
  <si>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</si>
  <si>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</si>
  <si>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</si>
  <si>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</si>
  <si>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</si>
  <si>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</si>
  <si>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</si>
  <si>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</si>
  <si>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</si>
  <si>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</si>
  <si>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</si>
  <si>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</si>
  <si>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</si>
  <si>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</si>
  <si>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</si>
  <si>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</si>
  <si>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</si>
  <si>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</si>
  <si>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</si>
  <si>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</si>
  <si>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</si>
  <si>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</si>
  <si>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</si>
  <si>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</si>
  <si>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</si>
  <si>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</si>
  <si>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</si>
  <si>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</si>
  <si>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</si>
  <si>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</si>
  <si>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</si>
  <si>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</si>
  <si>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</si>
  <si>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</si>
  <si>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</si>
  <si>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</si>
  <si>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</si>
  <si>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</si>
  <si>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</si>
  <si>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</si>
  <si>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</si>
  <si>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</si>
  <si>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</si>
  <si>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</si>
  <si>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</si>
  <si>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</si>
  <si>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</si>
  <si>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</si>
  <si>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</si>
  <si>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</si>
  <si>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</si>
  <si>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</si>
  <si>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</si>
  <si>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</si>
  <si>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</si>
  <si>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</si>
  <si>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</si>
  <si>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</si>
  <si>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</si>
  <si>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</si>
  <si>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</si>
  <si>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</si>
  <si>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</si>
  <si>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</si>
  <si>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</si>
  <si>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</si>
  <si>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</si>
  <si>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</si>
  <si>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</si>
  <si>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</si>
  <si>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</si>
  <si>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</si>
  <si>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</si>
  <si>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</si>
  <si>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</si>
  <si>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</si>
  <si>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</si>
  <si>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</si>
  <si>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</si>
  <si>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</si>
  <si>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</si>
  <si>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</si>
  <si>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</si>
  <si>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</si>
  <si>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</si>
  <si>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</si>
  <si>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</si>
  <si>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</si>
  <si>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</si>
  <si>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</si>
  <si>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</si>
  <si>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</si>
  <si>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</si>
  <si>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</si>
  <si>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</si>
  <si>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</si>
  <si>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</si>
  <si>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</si>
  <si>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</si>
  <si>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</si>
  <si>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</si>
  <si>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</si>
  <si>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</si>
  <si>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</si>
  <si>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</si>
  <si>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</si>
  <si>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</si>
  <si>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</si>
  <si>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</si>
  <si>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</si>
  <si>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</si>
  <si>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</si>
  <si>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</si>
  <si>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</si>
  <si>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</si>
  <si>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</si>
  <si>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</si>
  <si>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</si>
  <si>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</si>
  <si>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</si>
  <si>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</si>
  <si>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</si>
  <si>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</si>
  <si>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</si>
  <si>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</si>
  <si>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</si>
  <si>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</si>
  <si>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</si>
  <si>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</si>
  <si>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</si>
  <si>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</si>
  <si>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</si>
  <si>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</si>
  <si>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</si>
  <si>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</si>
  <si>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</si>
  <si>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</si>
  <si>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</si>
  <si>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</si>
  <si>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</si>
  <si>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</si>
  <si>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</si>
  <si>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</si>
  <si>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</si>
  <si>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</si>
  <si>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</si>
  <si>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</si>
  <si>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</si>
  <si>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</si>
  <si>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</si>
  <si>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</si>
  <si>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</si>
  <si>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</si>
  <si>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</si>
  <si>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</si>
  <si>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</si>
  <si>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</si>
  <si>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</si>
  <si>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</si>
  <si>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</si>
  <si>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</si>
  <si>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</si>
  <si>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</si>
  <si>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</si>
  <si>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</si>
  <si>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</si>
  <si>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</si>
  <si>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</si>
  <si>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</si>
  <si>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</si>
  <si>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</si>
  <si>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</si>
  <si>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</si>
  <si>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</si>
  <si>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</si>
  <si>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</si>
  <si>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</si>
  <si>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</si>
  <si>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</si>
  <si>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</si>
  <si>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</si>
  <si>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</si>
  <si>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</si>
  <si>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</si>
  <si>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</si>
  <si>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</si>
  <si>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</si>
  <si>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</si>
  <si>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</si>
  <si>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</si>
  <si>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</si>
  <si>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</si>
  <si>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</si>
  <si>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</si>
  <si>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</si>
  <si>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</si>
  <si>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</si>
  <si>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</si>
  <si>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</si>
  <si>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</si>
  <si>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</si>
  <si>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</si>
  <si>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</si>
  <si>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</si>
  <si>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</si>
  <si>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</si>
  <si>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</si>
  <si>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</si>
  <si>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</si>
  <si>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</si>
  <si>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</si>
  <si>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</si>
  <si>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</si>
  <si>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</si>
  <si>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</si>
  <si>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</si>
  <si>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</si>
  <si>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</si>
  <si>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</si>
  <si>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</si>
  <si>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</si>
  <si>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</si>
  <si>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</si>
  <si>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</si>
  <si>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</si>
  <si>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</si>
  <si>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</si>
  <si>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</si>
  <si>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</si>
  <si>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</si>
  <si>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</si>
  <si>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</si>
  <si>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</si>
  <si>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</si>
  <si>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</si>
  <si>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</si>
  <si>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</si>
  <si>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</si>
  <si>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</si>
  <si>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</si>
  <si>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</si>
  <si>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</si>
  <si>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</si>
  <si>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</si>
  <si>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</si>
  <si>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</si>
  <si>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</si>
  <si>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</si>
  <si>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</si>
  <si>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</si>
  <si>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</si>
  <si>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</si>
  <si>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</si>
  <si>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</si>
  <si>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</si>
  <si>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</si>
  <si>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</si>
  <si>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</si>
  <si>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</si>
  <si>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</si>
  <si>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</si>
  <si>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</si>
  <si>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</si>
  <si>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</si>
  <si>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</si>
  <si>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</si>
  <si>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</si>
  <si>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</si>
  <si>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</si>
  <si>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</si>
  <si>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</si>
  <si>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</si>
  <si>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</si>
  <si>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</si>
  <si>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</si>
  <si>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</si>
  <si>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</si>
  <si>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</si>
  <si>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</si>
  <si>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</si>
  <si>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</si>
  <si>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</si>
  <si>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</si>
  <si>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</si>
  <si>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</si>
  <si>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</si>
  <si>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</si>
  <si>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</si>
  <si>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</si>
  <si>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</si>
  <si>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</si>
  <si>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</si>
  <si>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</si>
  <si>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</si>
  <si>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</si>
  <si>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</si>
  <si>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</si>
  <si>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</si>
  <si>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</si>
  <si>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</si>
  <si>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</si>
  <si>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</si>
  <si>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</si>
  <si>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</si>
  <si>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</si>
  <si>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</si>
  <si>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</si>
  <si>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</si>
  <si>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</si>
  <si>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</si>
  <si>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</si>
  <si>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</si>
  <si>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</si>
  <si>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</si>
  <si>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</si>
  <si>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</si>
  <si>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</si>
  <si>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</si>
  <si>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</si>
  <si>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</si>
  <si>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</si>
  <si>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</si>
  <si>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</si>
  <si>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</si>
  <si>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</si>
  <si>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</si>
  <si>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</si>
  <si>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</si>
  <si>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</si>
  <si>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</si>
  <si>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</si>
  <si>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</si>
  <si>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</si>
  <si>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</si>
  <si>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</si>
  <si>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</si>
  <si>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</si>
  <si>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</si>
  <si>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</si>
  <si>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</si>
  <si>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</si>
  <si>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</si>
  <si>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</si>
  <si>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</si>
  <si>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</si>
  <si>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</si>
  <si>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</si>
  <si>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</si>
  <si>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</si>
  <si>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</si>
  <si>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</si>
  <si>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</si>
  <si>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</si>
  <si>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</si>
  <si>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</si>
  <si>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</si>
  <si>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</si>
  <si>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</si>
  <si>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</si>
  <si>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</si>
  <si>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</si>
  <si>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</si>
  <si>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</si>
  <si>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</si>
  <si>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</si>
  <si>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</si>
  <si>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</si>
  <si>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</si>
  <si>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</si>
  <si>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</si>
  <si>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</si>
  <si>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</si>
  <si>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</si>
  <si>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</si>
  <si>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</si>
  <si>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</si>
  <si>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</si>
  <si>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</si>
  <si>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</si>
  <si>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</si>
  <si>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</si>
  <si>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</si>
  <si>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</si>
  <si>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</si>
  <si>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</si>
  <si>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</si>
  <si>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</si>
  <si>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</si>
  <si>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</si>
  <si>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</si>
  <si>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</si>
  <si>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</si>
  <si>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</si>
  <si>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</si>
  <si>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</si>
  <si>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</si>
  <si>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</si>
  <si>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</si>
  <si>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</si>
  <si>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</si>
  <si>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</si>
  <si>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</si>
  <si>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</si>
  <si>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</si>
  <si>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</si>
  <si>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</si>
  <si>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</si>
  <si>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</si>
  <si>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</si>
  <si>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</si>
  <si>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</si>
  <si>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</si>
  <si>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</si>
  <si>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</si>
  <si>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</si>
  <si>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</si>
  <si>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</si>
  <si>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</si>
  <si>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</si>
  <si>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</si>
  <si>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</si>
  <si>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</si>
  <si>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</si>
  <si>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</si>
  <si>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</si>
  <si>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</si>
  <si>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</si>
  <si>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</si>
  <si>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</si>
  <si>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</si>
  <si>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</si>
  <si>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</si>
  <si>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</si>
  <si>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</si>
  <si>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</si>
  <si>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</si>
  <si>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</si>
  <si>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</si>
  <si>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</si>
  <si>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</si>
  <si>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</si>
  <si>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</si>
  <si>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</si>
  <si>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</si>
  <si>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</si>
  <si>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</si>
  <si>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</si>
  <si>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</si>
  <si>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</si>
  <si>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</si>
  <si>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</si>
  <si>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</si>
  <si>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</si>
  <si>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</si>
  <si>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</si>
  <si>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</si>
  <si>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</si>
  <si>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</si>
  <si>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</si>
  <si>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</si>
  <si>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</si>
  <si>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</si>
  <si>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</si>
  <si>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</si>
  <si>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</si>
  <si>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</si>
  <si>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</si>
  <si>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</si>
  <si>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</si>
  <si>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</si>
  <si>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</si>
  <si>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</si>
  <si>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</si>
  <si>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</si>
  <si>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</si>
  <si>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</si>
  <si>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</si>
  <si>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</si>
  <si>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</si>
  <si>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</si>
  <si>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</si>
  <si>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</si>
  <si>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</si>
  <si>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</si>
  <si>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</si>
  <si>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</si>
  <si>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</si>
  <si>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</si>
  <si>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</si>
  <si>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</si>
  <si>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</si>
  <si>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</si>
  <si>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</si>
  <si>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</si>
  <si>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</si>
  <si>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</si>
  <si>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</si>
  <si>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</si>
  <si>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</si>
  <si>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</si>
  <si>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</si>
  <si>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</si>
  <si>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</si>
  <si>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</si>
  <si>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</si>
  <si>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</si>
  <si>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</si>
  <si>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</si>
  <si>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</si>
  <si>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</si>
  <si>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</si>
  <si>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</si>
  <si>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</si>
  <si>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</si>
  <si>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</si>
  <si>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</si>
  <si>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</si>
  <si>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</si>
  <si>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</si>
  <si>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</si>
  <si>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</si>
  <si>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</si>
  <si>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</si>
  <si>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</si>
  <si>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</si>
  <si>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</si>
  <si>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</si>
  <si>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</si>
  <si>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</si>
  <si>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</si>
  <si>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</si>
  <si>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</si>
  <si>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</si>
  <si>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</si>
  <si>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</si>
  <si>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</si>
  <si>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</si>
  <si>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</si>
  <si>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</si>
  <si>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</si>
  <si>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</si>
  <si>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</si>
  <si>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</si>
  <si>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</si>
  <si>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</si>
  <si>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</si>
  <si>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</si>
  <si>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</si>
  <si>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</si>
  <si>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</si>
  <si>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</si>
  <si>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</si>
  <si>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</si>
  <si>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</si>
  <si>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</si>
  <si>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</si>
  <si>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</si>
  <si>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</si>
  <si>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</si>
  <si>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</si>
  <si>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</si>
  <si>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</si>
  <si>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</si>
  <si>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</si>
  <si>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</si>
  <si>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</si>
  <si>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</si>
  <si>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</si>
  <si>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</si>
  <si>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</si>
  <si>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</si>
  <si>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</si>
  <si>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</si>
  <si>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</si>
  <si>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</si>
  <si>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</si>
  <si>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</si>
  <si>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</si>
  <si>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</si>
  <si>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</si>
  <si>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</si>
  <si>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</si>
  <si>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</si>
  <si>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</si>
  <si>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</si>
  <si>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</si>
  <si>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</si>
  <si>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</si>
  <si>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</si>
  <si>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</si>
  <si>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</si>
  <si>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</si>
  <si>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</si>
  <si>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</si>
  <si>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</si>
  <si>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</si>
  <si>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</si>
  <si>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</si>
  <si>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</si>
  <si>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</si>
  <si>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</si>
  <si>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</si>
  <si>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</si>
  <si>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</si>
  <si>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</si>
  <si>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</si>
  <si>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</si>
  <si>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</si>
  <si>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</si>
  <si>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</si>
  <si>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</si>
  <si>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</si>
  <si>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</si>
  <si>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</si>
  <si>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</si>
  <si>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</si>
  <si>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</si>
  <si>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</si>
  <si>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</si>
  <si>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</si>
  <si>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</si>
  <si>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</si>
  <si>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</si>
  <si>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</si>
  <si>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</si>
  <si>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</si>
  <si>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</si>
  <si>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</si>
  <si>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</si>
  <si>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</si>
  <si>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</si>
  <si>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</si>
  <si>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</si>
  <si>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</si>
  <si>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</si>
  <si>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</si>
  <si>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</si>
  <si>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</si>
  <si>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</si>
  <si>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</si>
  <si>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</si>
  <si>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</si>
  <si>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</si>
  <si>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</si>
  <si>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</si>
  <si>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</si>
  <si>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</si>
  <si>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</si>
  <si>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</si>
  <si>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</si>
  <si>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</si>
  <si>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</si>
  <si>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</si>
  <si>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</si>
  <si>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</si>
  <si>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</si>
  <si>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</si>
  <si>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</si>
  <si>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</si>
  <si>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</si>
  <si>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</si>
  <si>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</si>
  <si>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</si>
  <si>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</si>
  <si>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</si>
  <si>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</si>
  <si>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</si>
  <si>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</si>
  <si>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</si>
  <si>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</si>
  <si>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</si>
  <si>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</si>
  <si>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</si>
  <si>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</si>
  <si>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</si>
  <si>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</si>
  <si>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</si>
  <si>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</si>
  <si>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</si>
  <si>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</si>
  <si>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</si>
  <si>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</si>
  <si>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</si>
  <si>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</si>
  <si>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</si>
  <si>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</si>
  <si>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</si>
  <si>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</si>
  <si>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</si>
  <si>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</si>
  <si>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</si>
  <si>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</si>
  <si>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</si>
  <si>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</si>
  <si>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</si>
  <si>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</si>
  <si>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</si>
  <si>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</si>
  <si>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</si>
  <si>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</si>
  <si>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</si>
  <si>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</si>
  <si>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</si>
  <si>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</si>
  <si>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</si>
  <si>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</si>
  <si>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</si>
  <si>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</si>
  <si>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</si>
  <si>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</si>
  <si>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</si>
  <si>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</si>
  <si>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</si>
  <si>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</si>
  <si>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</si>
  <si>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</si>
  <si>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</si>
  <si>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</si>
  <si>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</si>
  <si>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</si>
  <si>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</si>
  <si>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</si>
  <si>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</si>
  <si>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</si>
  <si>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</si>
  <si>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</si>
  <si>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</si>
  <si>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</si>
  <si>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</si>
  <si>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</si>
  <si>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</si>
  <si>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</si>
  <si>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</si>
  <si>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</si>
  <si>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</si>
  <si>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</si>
  <si>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</si>
  <si>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</si>
  <si>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</si>
  <si>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</si>
  <si>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</si>
  <si>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</si>
  <si>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</si>
  <si>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</si>
  <si>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</si>
  <si>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</si>
  <si>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</si>
  <si>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</si>
  <si>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</si>
  <si>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</si>
  <si>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</si>
  <si>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</si>
  <si>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</si>
  <si>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</si>
  <si>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</si>
  <si>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</si>
  <si>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</si>
  <si>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</si>
  <si>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</si>
  <si>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</si>
  <si>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</si>
  <si>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</si>
  <si>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</si>
  <si>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</si>
  <si>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</si>
  <si>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</si>
  <si>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</si>
  <si>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</si>
  <si>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</si>
  <si>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</si>
  <si>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</si>
  <si>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</si>
  <si>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</si>
  <si>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</si>
  <si>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</si>
  <si>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</si>
  <si>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</si>
  <si>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</si>
  <si>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</si>
  <si>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</si>
  <si>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</si>
  <si>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</si>
  <si>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</si>
  <si>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</si>
  <si>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</si>
  <si>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</si>
  <si>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</si>
  <si>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</si>
  <si>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</si>
  <si>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</si>
  <si>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</si>
  <si>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</si>
  <si>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</si>
  <si>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</si>
  <si>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</si>
  <si>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</si>
  <si>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</si>
  <si>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</si>
  <si>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</si>
  <si>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</si>
  <si>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</si>
  <si>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</si>
  <si>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</si>
  <si>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</si>
  <si>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</si>
  <si>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</si>
  <si>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</si>
  <si>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</si>
  <si>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</si>
  <si>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</si>
  <si>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</si>
  <si>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</si>
  <si>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</si>
  <si>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</si>
  <si>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</si>
  <si>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</si>
  <si>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</si>
  <si>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</si>
  <si>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</si>
  <si>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</si>
  <si>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</si>
  <si>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</si>
  <si>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</si>
  <si>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</si>
  <si>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</si>
  <si>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</si>
  <si>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</si>
  <si>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</si>
  <si>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</si>
  <si>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</si>
  <si>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</si>
  <si>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</si>
  <si>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</si>
  <si>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</si>
  <si>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</si>
  <si>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</si>
  <si>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</si>
  <si>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</si>
  <si>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</si>
  <si>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</si>
  <si>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</si>
  <si>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</si>
  <si>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</si>
  <si>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</si>
  <si>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</si>
  <si>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</si>
  <si>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</si>
  <si>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</si>
  <si>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</si>
  <si>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</si>
  <si>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</si>
  <si>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</si>
  <si>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</si>
  <si>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</si>
  <si>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</si>
  <si>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</si>
  <si>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</si>
  <si>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</si>
  <si>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</si>
  <si>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</si>
  <si>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</si>
  <si>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</si>
  <si>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</si>
  <si>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</si>
  <si>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</si>
  <si>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</si>
  <si>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</si>
  <si>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</si>
  <si>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</si>
  <si>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</si>
  <si>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</si>
  <si>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</si>
  <si>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</si>
  <si>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</si>
  <si>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</si>
  <si>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</si>
  <si>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</si>
  <si>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</si>
  <si>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</si>
  <si>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</si>
  <si>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</si>
  <si>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</si>
  <si>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</si>
  <si>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</si>
  <si>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</si>
  <si>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</si>
  <si>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</si>
  <si>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</si>
  <si>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</si>
  <si>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</si>
  <si>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</si>
  <si>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</si>
  <si>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</si>
  <si>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</si>
  <si>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</si>
  <si>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</si>
  <si>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</si>
  <si>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</si>
  <si>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</si>
  <si>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</si>
  <si>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</si>
  <si>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</si>
  <si>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</si>
  <si>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</si>
  <si>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</si>
  <si>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</si>
  <si>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</si>
  <si>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</si>
  <si>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</si>
  <si>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</si>
  <si>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</si>
  <si>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</si>
  <si>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</si>
  <si>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</si>
  <si>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</si>
  <si>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</si>
  <si>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</si>
  <si>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</si>
  <si>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</si>
  <si>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</si>
  <si>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</si>
  <si>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</si>
  <si>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</si>
  <si>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</si>
  <si>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</si>
  <si>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</si>
  <si>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</si>
  <si>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</si>
  <si>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</si>
  <si>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</si>
  <si>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</si>
  <si>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</si>
  <si>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</si>
  <si>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</si>
  <si>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</si>
  <si>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</si>
  <si>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</si>
  <si>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</si>
  <si>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</si>
  <si>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</si>
  <si>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</si>
  <si>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</si>
  <si>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</si>
  <si>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</si>
  <si>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</si>
  <si>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</si>
  <si>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</si>
  <si>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</si>
  <si>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</si>
  <si>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</si>
  <si>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</si>
  <si>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</si>
  <si>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</si>
  <si>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</si>
  <si>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</si>
  <si>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</si>
  <si>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</si>
  <si>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</si>
  <si>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</si>
  <si>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</si>
  <si>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</si>
  <si>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</si>
  <si>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</si>
  <si>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</si>
  <si>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</si>
  <si>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</si>
  <si>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</si>
  <si>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</si>
  <si>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</si>
  <si>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</si>
  <si>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</si>
  <si>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</si>
  <si>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</si>
  <si>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</si>
  <si>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</si>
  <si>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</si>
  <si>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</si>
  <si>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</si>
  <si>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</si>
  <si>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</si>
  <si>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</si>
  <si>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</si>
  <si>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</si>
  <si>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</si>
  <si>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</si>
  <si>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</si>
  <si>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</si>
  <si>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</si>
  <si>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</si>
  <si>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</si>
  <si>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</si>
  <si>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</si>
  <si>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</si>
  <si>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</si>
  <si>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</si>
  <si>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</si>
  <si>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</si>
  <si>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</si>
  <si>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</si>
  <si>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</si>
  <si>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</si>
  <si>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</si>
  <si>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</si>
  <si>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</si>
  <si>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</si>
  <si>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</si>
  <si>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</si>
  <si>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</si>
  <si>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</si>
  <si>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</si>
  <si>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</si>
  <si>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</si>
  <si>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</si>
  <si>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</si>
  <si>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</si>
  <si>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</si>
  <si>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</si>
  <si>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</si>
  <si>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</si>
  <si>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</si>
  <si>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</si>
  <si>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</si>
  <si>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</si>
  <si>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</si>
  <si>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</si>
  <si>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</si>
  <si>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</si>
  <si>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</si>
  <si>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</si>
  <si>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</si>
  <si>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</si>
  <si>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</si>
  <si>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</si>
  <si>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</si>
  <si>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</si>
  <si>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</si>
  <si>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</si>
  <si>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</si>
  <si>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</si>
  <si>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</si>
  <si>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</si>
  <si>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</si>
  <si>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</si>
  <si>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</si>
  <si>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</si>
  <si>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</si>
  <si>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</si>
  <si>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</si>
  <si>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</si>
  <si>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</si>
  <si>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</si>
  <si>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</si>
  <si>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</si>
  <si>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</si>
  <si>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</si>
  <si>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</si>
  <si>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</si>
  <si>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</si>
  <si>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</si>
  <si>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</si>
  <si>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</si>
  <si>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</si>
  <si>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</si>
  <si>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</si>
  <si>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</si>
  <si>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</si>
  <si>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</si>
  <si>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</si>
  <si>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</si>
  <si>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</si>
  <si>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</si>
  <si>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</si>
  <si>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</si>
  <si>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</si>
  <si>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</si>
  <si>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</si>
  <si>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</si>
  <si>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</si>
  <si>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</si>
  <si>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</si>
  <si>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</si>
  <si>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</si>
  <si>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</si>
  <si>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</si>
  <si>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</si>
  <si>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</si>
  <si>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</si>
  <si>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</si>
  <si>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</si>
  <si>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</si>
  <si>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</si>
  <si>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</si>
  <si>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</si>
  <si>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</si>
  <si>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</si>
  <si>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</si>
  <si>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</si>
  <si>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</si>
  <si>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</si>
  <si>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</si>
  <si>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</si>
  <si>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</si>
  <si>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</si>
  <si>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</si>
  <si>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</si>
  <si>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</si>
  <si>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</si>
  <si>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</si>
  <si>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</si>
  <si>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</si>
  <si>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</si>
  <si>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</si>
  <si>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</si>
  <si>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</si>
  <si>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</si>
  <si>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</si>
  <si>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</si>
  <si>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</si>
  <si>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</si>
  <si>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</si>
  <si>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</si>
  <si>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</si>
  <si>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</si>
  <si>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</si>
  <si>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</si>
  <si>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</si>
  <si>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</si>
  <si>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</si>
  <si>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</si>
  <si>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</si>
  <si>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</si>
  <si>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</si>
  <si>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</si>
  <si>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</si>
  <si>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</si>
  <si>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</si>
  <si>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</si>
  <si>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</si>
  <si>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</si>
  <si>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</si>
  <si>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</si>
  <si>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</si>
  <si>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</si>
  <si>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</si>
  <si>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</si>
  <si>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</si>
  <si>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</si>
  <si>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</si>
  <si>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</si>
  <si>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</si>
  <si>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</si>
  <si>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</si>
  <si>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</si>
  <si>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</si>
  <si>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</si>
  <si>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</si>
  <si>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</si>
  <si>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</si>
  <si>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</si>
  <si>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</si>
  <si>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</si>
  <si>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</si>
  <si>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</si>
  <si>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</si>
  <si>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</si>
  <si>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</si>
  <si>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</si>
  <si>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</si>
  <si>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</si>
  <si>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</si>
  <si>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</si>
  <si>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</si>
  <si>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</si>
  <si>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</si>
  <si>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</si>
  <si>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</si>
  <si>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</si>
  <si>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</si>
  <si>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</si>
  <si>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</si>
  <si>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</si>
  <si>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</si>
  <si>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</si>
  <si>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</si>
  <si>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</si>
  <si>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</si>
  <si>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</si>
  <si>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</si>
  <si>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</si>
  <si>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</si>
  <si>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</si>
  <si>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</si>
  <si>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</si>
  <si>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</si>
  <si>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</si>
  <si>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</si>
  <si>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</si>
  <si>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</si>
  <si>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</si>
  <si>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</si>
  <si>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</si>
  <si>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</si>
  <si>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</si>
  <si>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</si>
  <si>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</si>
  <si>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</si>
  <si>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</si>
  <si>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</si>
  <si>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</si>
  <si>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</si>
  <si>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</si>
  <si>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</si>
  <si>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</si>
  <si>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</si>
  <si>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</si>
  <si>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</si>
  <si>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</si>
  <si>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</si>
  <si>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</si>
  <si>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</si>
  <si>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</si>
  <si>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</si>
  <si>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</si>
  <si>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</si>
  <si>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</si>
  <si>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</si>
  <si>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</si>
  <si>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</si>
  <si>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</si>
  <si>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</si>
  <si>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</si>
  <si>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</si>
  <si>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</si>
  <si>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</si>
  <si>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</si>
  <si>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</si>
  <si>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</si>
  <si>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</si>
  <si>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</si>
  <si>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</si>
  <si>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</si>
  <si>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</si>
  <si>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</si>
  <si>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</si>
  <si>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</si>
  <si>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</si>
  <si>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</si>
  <si>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</si>
  <si>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</si>
  <si>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</si>
  <si>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</si>
  <si>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</si>
  <si>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</si>
  <si>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</si>
  <si>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</si>
  <si>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</si>
  <si>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</si>
  <si>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</si>
  <si>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</si>
  <si>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</si>
  <si>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</si>
  <si>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</si>
  <si>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</si>
  <si>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</si>
  <si>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</si>
  <si>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</si>
  <si>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</si>
  <si>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</si>
  <si>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</si>
  <si>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</si>
  <si>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</si>
  <si>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</si>
  <si>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</si>
  <si>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</si>
  <si>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</si>
  <si>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</si>
  <si>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</si>
  <si>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</si>
  <si>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</si>
  <si>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</si>
  <si>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</si>
  <si>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</si>
  <si>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</si>
  <si>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</si>
  <si>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</si>
  <si>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</si>
  <si>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</si>
  <si>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</si>
  <si>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</si>
  <si>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</si>
  <si>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</si>
  <si>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</si>
  <si>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</si>
  <si>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</si>
  <si>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</si>
  <si>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</si>
  <si>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</si>
  <si>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</si>
  <si>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</si>
  <si>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</si>
  <si>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</si>
  <si>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</si>
  <si>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</si>
  <si>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</si>
  <si>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</si>
  <si>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</si>
  <si>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</si>
  <si>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</si>
  <si>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</si>
  <si>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</si>
  <si>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</si>
  <si>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</si>
  <si>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</si>
  <si>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</si>
  <si>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</si>
  <si>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</si>
  <si>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</si>
  <si>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</si>
  <si>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</si>
  <si>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</si>
  <si>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</si>
  <si>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</si>
  <si>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</si>
  <si>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</si>
  <si>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</si>
  <si>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</si>
  <si>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</si>
  <si>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</si>
  <si>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</si>
  <si>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</si>
  <si>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</si>
  <si>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</si>
  <si>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</si>
  <si>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</si>
  <si>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</si>
  <si>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</si>
  <si>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</si>
  <si>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</si>
  <si>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</si>
  <si>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</si>
  <si>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</si>
  <si>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</si>
  <si>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</si>
  <si>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</si>
  <si>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</si>
  <si>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</si>
  <si>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</si>
  <si>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</si>
  <si>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</si>
  <si>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</si>
  <si>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</si>
  <si>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</si>
  <si>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</si>
  <si>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</si>
  <si>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</si>
  <si>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</si>
  <si>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</si>
  <si>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</si>
  <si>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</si>
  <si>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</si>
  <si>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</si>
  <si>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</si>
  <si>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</si>
  <si>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</si>
  <si>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</si>
  <si>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</si>
  <si>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</si>
  <si>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</si>
  <si>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</si>
  <si>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</si>
  <si>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</si>
  <si>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</si>
  <si>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</si>
  <si>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</si>
  <si>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</si>
  <si>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</si>
  <si>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</si>
  <si>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</si>
  <si>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</si>
  <si>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</si>
  <si>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</si>
  <si>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</si>
  <si>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</si>
  <si>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</si>
  <si>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</si>
  <si>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</si>
  <si>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</si>
  <si>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</si>
  <si>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</si>
  <si>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</si>
  <si>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</si>
  <si>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</si>
  <si>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</si>
  <si>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</si>
  <si>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</si>
  <si>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</si>
  <si>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</si>
  <si>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</si>
  <si>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</si>
  <si>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</si>
  <si>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</si>
  <si>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</si>
  <si>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</si>
  <si>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</si>
  <si>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</si>
  <si>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</si>
  <si>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</si>
  <si>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</si>
  <si>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</si>
  <si>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</si>
  <si>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</si>
  <si>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</si>
  <si>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</si>
  <si>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</si>
  <si>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</si>
  <si>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</si>
  <si>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</si>
  <si>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</si>
  <si>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</si>
  <si>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</si>
  <si>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</si>
  <si>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</si>
  <si>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</si>
  <si>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</si>
  <si>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</si>
  <si>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</si>
  <si>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</si>
  <si>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</si>
  <si>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</si>
  <si>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</si>
  <si>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</si>
  <si>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</si>
  <si>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</si>
  <si>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</si>
  <si>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</si>
  <si>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</si>
  <si>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</si>
  <si>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</si>
  <si>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</si>
  <si>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</si>
  <si>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</si>
  <si>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</si>
  <si>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</si>
  <si>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</si>
  <si>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</si>
  <si>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</si>
  <si>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</si>
  <si>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</si>
  <si>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</si>
  <si>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</si>
  <si>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</si>
  <si>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</si>
  <si>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</si>
  <si>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</si>
  <si>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</si>
  <si>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</si>
  <si>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</si>
  <si>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</si>
  <si>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</si>
  <si>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</si>
  <si>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</si>
  <si>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</si>
  <si>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</si>
  <si>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</si>
  <si>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</si>
  <si>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</si>
  <si>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</si>
  <si>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</si>
  <si>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</si>
  <si>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</si>
  <si>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</si>
  <si>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</si>
  <si>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</si>
  <si>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</si>
  <si>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</si>
  <si>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</si>
  <si>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</si>
  <si>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</si>
  <si>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</si>
  <si>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</si>
  <si>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</si>
  <si>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</si>
  <si>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</si>
  <si>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</si>
  <si>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</si>
  <si>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</si>
  <si>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</si>
  <si>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</si>
  <si>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</si>
  <si>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</si>
  <si>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</si>
  <si>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</si>
  <si>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</si>
  <si>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</si>
  <si>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</si>
  <si>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</si>
  <si>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</si>
  <si>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</si>
  <si>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</si>
  <si>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</si>
  <si>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</si>
  <si>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</si>
  <si>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</si>
  <si>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</si>
  <si>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</si>
  <si>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</si>
  <si>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</si>
  <si>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</si>
  <si>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</si>
  <si>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</si>
  <si>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</si>
  <si>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</si>
  <si>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</si>
  <si>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</si>
  <si>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</si>
  <si>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</si>
  <si>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</si>
  <si>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</si>
  <si>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</si>
  <si>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</si>
  <si>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</si>
  <si>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</si>
  <si>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</si>
  <si>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</si>
  <si>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</si>
  <si>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</si>
  <si>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</si>
  <si>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</si>
  <si>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</si>
  <si>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</si>
  <si>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</si>
  <si>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</si>
  <si>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</si>
  <si>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</si>
  <si>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</si>
  <si>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</si>
  <si>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</si>
  <si>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</si>
  <si>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</si>
  <si>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</si>
  <si>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</si>
  <si>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</si>
  <si>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</si>
  <si>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</si>
  <si>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</si>
  <si>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</si>
  <si>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</si>
  <si>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</si>
  <si>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</si>
  <si>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</si>
  <si>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</si>
  <si>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</si>
  <si>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</si>
  <si>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</si>
  <si>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</si>
  <si>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</si>
  <si>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</si>
  <si>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</si>
  <si>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</si>
  <si>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</si>
  <si>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</si>
  <si>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</si>
  <si>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</si>
  <si>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</si>
  <si>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</si>
  <si>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</si>
  <si>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</si>
  <si>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</si>
  <si>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</si>
  <si>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</si>
  <si>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</si>
  <si>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</si>
  <si>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</si>
  <si>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</si>
  <si>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</si>
  <si>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</si>
  <si>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</si>
  <si>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</si>
  <si>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</si>
  <si>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</si>
  <si>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</si>
  <si>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</si>
  <si>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</si>
  <si>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</si>
  <si>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</si>
  <si>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</si>
  <si>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</si>
  <si>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</si>
  <si>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</si>
  <si>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</si>
  <si>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</si>
  <si>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</si>
  <si>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</si>
  <si>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</si>
  <si>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</si>
  <si>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</si>
  <si>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</si>
  <si>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</si>
  <si>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</si>
  <si>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</si>
  <si>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</si>
  <si>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</si>
  <si>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</si>
  <si>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</si>
  <si>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</si>
  <si>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</si>
  <si>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</si>
  <si>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</si>
  <si>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</si>
  <si>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</si>
  <si>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</si>
  <si>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</si>
  <si>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</si>
  <si>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</si>
  <si>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</si>
  <si>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</si>
  <si>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</si>
  <si>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</si>
  <si>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</si>
  <si>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</si>
  <si>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</si>
  <si>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</si>
  <si>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</si>
  <si>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</si>
  <si>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</si>
  <si>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</si>
  <si>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</si>
  <si>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</si>
  <si>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</si>
  <si>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</si>
  <si>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</si>
  <si>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</si>
  <si>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</si>
  <si>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</si>
  <si>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</si>
  <si>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</si>
  <si>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</si>
  <si>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</si>
  <si>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</si>
  <si>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</si>
  <si>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</si>
  <si>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</si>
  <si>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</si>
  <si>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</si>
  <si>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</si>
  <si>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</si>
  <si>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</si>
  <si>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</si>
  <si>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</si>
  <si>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</si>
  <si>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</si>
  <si>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</si>
  <si>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</si>
  <si>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</si>
  <si>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</si>
  <si>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</si>
  <si>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</si>
  <si>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</si>
  <si>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</si>
  <si>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</si>
  <si>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</si>
  <si>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</si>
  <si>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</si>
  <si>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</si>
  <si>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</si>
  <si>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</si>
  <si>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</si>
  <si>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</si>
  <si>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</si>
  <si>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</si>
  <si>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</si>
  <si>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</si>
  <si>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</si>
  <si>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</si>
  <si>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</si>
  <si>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</si>
  <si>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</si>
  <si>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</si>
  <si>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</si>
  <si>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</si>
  <si>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</si>
  <si>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</si>
  <si>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</si>
  <si>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</si>
  <si>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</si>
  <si>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</si>
  <si>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</si>
  <si>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</si>
  <si>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</si>
  <si>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</si>
  <si>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</si>
  <si>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</si>
  <si>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</si>
  <si>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</si>
  <si>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</si>
  <si>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</si>
  <si>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</si>
  <si>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</si>
  <si>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</si>
  <si>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</si>
  <si>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</si>
  <si>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</si>
  <si>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</si>
  <si>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</si>
  <si>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</si>
  <si>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</si>
  <si>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</si>
  <si>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</si>
  <si>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</si>
  <si>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</si>
  <si>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</si>
  <si>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</si>
  <si>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</si>
  <si>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</si>
  <si>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</si>
  <si>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</si>
  <si>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</si>
  <si>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</si>
  <si>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</si>
  <si>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</si>
  <si>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</si>
  <si>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</si>
  <si>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</si>
  <si>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</si>
  <si>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</si>
  <si>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</si>
  <si>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</si>
  <si>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</si>
  <si>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</si>
  <si>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</si>
  <si>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</si>
  <si>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</si>
  <si>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</si>
  <si>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</si>
  <si>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</si>
  <si>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</si>
  <si>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</si>
  <si>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</si>
  <si>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</si>
  <si>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</si>
  <si>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</si>
  <si>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</si>
  <si>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</si>
  <si>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</si>
  <si>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</si>
  <si>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</si>
  <si>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</si>
  <si>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</si>
  <si>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</si>
  <si>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</si>
  <si>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</si>
  <si>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</si>
  <si>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</si>
  <si>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</si>
  <si>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</si>
  <si>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</si>
  <si>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</si>
  <si>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</si>
  <si>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</si>
  <si>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</si>
  <si>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</si>
  <si>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</si>
  <si>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</si>
  <si>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</si>
  <si>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</si>
  <si>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</si>
  <si>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</si>
  <si>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</si>
  <si>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</si>
  <si>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</si>
  <si>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</si>
  <si>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</si>
  <si>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</si>
  <si>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</si>
  <si>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</si>
  <si>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</si>
  <si>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</si>
  <si>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</si>
  <si>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</si>
  <si>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</si>
  <si>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</si>
  <si>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</si>
  <si>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</si>
  <si>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</si>
  <si>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</si>
  <si>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</si>
  <si>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</si>
  <si>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</si>
  <si>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</si>
  <si>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</si>
  <si>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</si>
  <si>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</si>
  <si>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</si>
  <si>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</si>
  <si>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</si>
  <si>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</si>
  <si>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</si>
  <si>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</si>
  <si>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</si>
  <si>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</si>
  <si>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</si>
  <si>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</si>
  <si>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</si>
  <si>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</si>
  <si>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</si>
  <si>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</si>
  <si>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</si>
  <si>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</si>
  <si>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</si>
  <si>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</si>
  <si>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</si>
  <si>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</si>
  <si>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</si>
  <si>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</si>
  <si>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</si>
  <si>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</si>
  <si>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</si>
  <si>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</si>
  <si>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</si>
  <si>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</si>
  <si>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</si>
  <si>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</si>
  <si>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</si>
  <si>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</si>
  <si>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</si>
  <si>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</si>
  <si>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</si>
  <si>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</si>
  <si>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</si>
  <si>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</si>
  <si>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</si>
  <si>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</si>
  <si>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</si>
  <si>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</si>
  <si>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</si>
  <si>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</si>
  <si>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</si>
  <si>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</si>
  <si>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</si>
  <si>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</si>
  <si>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</si>
  <si>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</si>
  <si>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</si>
  <si>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</si>
  <si>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</si>
  <si>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</si>
  <si>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</si>
  <si>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</si>
  <si>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</si>
  <si>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</si>
  <si>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</si>
  <si>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</si>
  <si>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</si>
  <si>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</si>
  <si>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</si>
  <si>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</si>
  <si>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</si>
  <si>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</si>
  <si>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</si>
  <si>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</si>
  <si>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</si>
  <si>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</si>
  <si>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</si>
  <si>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</si>
  <si>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</si>
  <si>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</si>
  <si>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</si>
  <si>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</si>
  <si>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</si>
  <si>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</si>
  <si>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</si>
  <si>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</si>
  <si>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</si>
  <si>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</si>
  <si>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</si>
  <si>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</si>
  <si>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</si>
  <si>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</si>
  <si>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</si>
  <si>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</si>
  <si>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</si>
  <si>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</si>
  <si>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</si>
  <si>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</si>
  <si>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</si>
  <si>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</si>
  <si>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</si>
  <si>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</si>
  <si>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</si>
  <si>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</si>
  <si>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</si>
  <si>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</si>
  <si>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</si>
  <si>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</si>
  <si>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</si>
  <si>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</si>
  <si>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</si>
  <si>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</si>
  <si>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</si>
  <si>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</si>
  <si>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</si>
  <si>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</si>
  <si>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</si>
  <si>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</si>
  <si>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</si>
  <si>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</si>
  <si>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</si>
  <si>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</si>
  <si>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</si>
  <si>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</si>
  <si>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</si>
  <si>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</si>
  <si>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</si>
  <si>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</si>
  <si>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</si>
  <si>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</si>
  <si>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</si>
  <si>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</si>
  <si>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</si>
  <si>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</si>
  <si>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</si>
  <si>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</si>
  <si>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</si>
  <si>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</si>
  <si>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</si>
  <si>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</si>
  <si>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</si>
  <si>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</si>
  <si>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</si>
  <si>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</si>
  <si>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</si>
  <si>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</si>
  <si>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</si>
  <si>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</si>
  <si>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</si>
  <si>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</si>
  <si>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</si>
  <si>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</si>
  <si>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</si>
  <si>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</si>
  <si>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</si>
  <si>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</si>
  <si>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</si>
  <si>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</si>
  <si>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</si>
  <si>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</si>
  <si>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</si>
  <si>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</si>
  <si>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</si>
  <si>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</si>
  <si>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</si>
  <si>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</si>
  <si>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</si>
  <si>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</si>
  <si>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</si>
  <si>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</si>
  <si>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</si>
  <si>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</si>
  <si>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</si>
  <si>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</si>
  <si>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</si>
  <si>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</si>
  <si>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</si>
  <si>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</si>
  <si>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</si>
  <si>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</si>
  <si>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</si>
  <si>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</si>
  <si>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</si>
  <si>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</si>
  <si>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</si>
  <si>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</si>
  <si>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</si>
  <si>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</si>
  <si>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</si>
  <si>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</si>
  <si>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</si>
  <si>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</si>
  <si>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</si>
  <si>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</si>
  <si>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</si>
  <si>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</si>
  <si>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</si>
  <si>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</si>
  <si>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</si>
  <si>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</si>
  <si>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</si>
  <si>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</si>
  <si>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</si>
  <si>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</si>
  <si>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</si>
  <si>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</si>
  <si>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</si>
  <si>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</si>
  <si>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</si>
  <si>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</si>
  <si>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</si>
  <si>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</si>
  <si>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</si>
  <si>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</si>
  <si>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</si>
  <si>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</si>
  <si>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</si>
  <si>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</si>
  <si>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</si>
  <si>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</si>
  <si>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</si>
  <si>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</si>
  <si>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</si>
  <si>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</si>
  <si>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</si>
  <si>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</si>
  <si>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</si>
  <si>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</si>
  <si>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</si>
  <si>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</si>
  <si>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</si>
  <si>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</si>
  <si>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</si>
  <si>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</si>
  <si>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</si>
  <si>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</si>
  <si>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</si>
  <si>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</si>
  <si>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</si>
  <si>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</si>
  <si>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</si>
  <si>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</si>
  <si>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</si>
  <si>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</si>
  <si>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</si>
  <si>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</si>
  <si>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</si>
  <si>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</si>
  <si>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</si>
  <si>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</si>
  <si>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</si>
  <si>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</si>
  <si>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</si>
  <si>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</si>
  <si>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</si>
  <si>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</si>
  <si>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</si>
  <si>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</si>
  <si>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</si>
  <si>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</si>
  <si>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</si>
  <si>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</si>
  <si>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</si>
  <si>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</si>
  <si>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</si>
  <si>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</si>
  <si>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</si>
  <si>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</si>
  <si>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</si>
  <si>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</si>
  <si>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</si>
  <si>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</si>
  <si>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</si>
  <si>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</si>
  <si>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</si>
  <si>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</si>
  <si>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</si>
  <si>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</si>
  <si>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</si>
  <si>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</si>
  <si>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</si>
  <si>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</si>
  <si>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</si>
  <si>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</si>
  <si>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</si>
  <si>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</si>
  <si>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</si>
  <si>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</si>
  <si>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</si>
  <si>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</si>
  <si>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</si>
  <si>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</si>
  <si>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</si>
  <si>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</si>
  <si>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</si>
  <si>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</si>
  <si>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</si>
  <si>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</si>
  <si>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</si>
  <si>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</si>
  <si>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</si>
  <si>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</si>
  <si>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</si>
  <si>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</si>
  <si>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</si>
  <si>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</si>
  <si>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</si>
  <si>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</si>
  <si>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</si>
  <si>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</si>
  <si>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</si>
  <si>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</si>
  <si>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</si>
  <si>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</si>
  <si>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</si>
  <si>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</si>
  <si>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</si>
  <si>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</si>
  <si>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</si>
  <si>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</si>
  <si>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</si>
  <si>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</si>
  <si>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</si>
  <si>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</si>
  <si>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</si>
  <si>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</si>
  <si>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</si>
  <si>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</si>
  <si>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</si>
  <si>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</si>
  <si>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</si>
  <si>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</si>
  <si>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</si>
  <si>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</si>
  <si>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</si>
  <si>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</si>
  <si>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</si>
  <si>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</si>
  <si>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</si>
  <si>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</si>
  <si>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</si>
  <si>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</si>
  <si>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</si>
  <si>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</si>
  <si>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</si>
  <si>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</si>
  <si>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</si>
  <si>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</si>
  <si>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</si>
  <si>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</si>
  <si>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</si>
  <si>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</si>
  <si>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</si>
  <si>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</si>
  <si>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</si>
  <si>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</si>
  <si>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</si>
  <si>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</si>
  <si>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</si>
  <si>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</si>
  <si>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</si>
  <si>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</si>
  <si>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</si>
  <si>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</si>
  <si>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</si>
  <si>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</si>
  <si>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</si>
  <si>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</si>
  <si>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</si>
  <si>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</si>
  <si>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</si>
  <si>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</si>
  <si>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</si>
  <si>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</si>
  <si>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</si>
  <si>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</si>
  <si>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</si>
  <si>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</si>
  <si>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</si>
  <si>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</si>
  <si>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</si>
  <si>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</si>
  <si>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</si>
  <si>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</si>
  <si>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</si>
  <si>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</si>
  <si>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</si>
  <si>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</si>
  <si>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</si>
  <si>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</si>
  <si>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</si>
  <si>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</si>
  <si>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</si>
  <si>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</si>
  <si>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</si>
  <si>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</si>
  <si>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</si>
  <si>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</si>
  <si>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</si>
  <si>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</si>
  <si>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</si>
  <si>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</si>
  <si>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</si>
  <si>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</si>
  <si>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</si>
  <si>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</si>
  <si>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</si>
  <si>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</si>
  <si>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</si>
  <si>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</si>
  <si>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</si>
  <si>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</si>
  <si>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</si>
  <si>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</si>
  <si>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</si>
  <si>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</si>
  <si>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</si>
  <si>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</si>
  <si>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</si>
  <si>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</si>
  <si>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</si>
  <si>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</si>
  <si>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</si>
  <si>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</si>
  <si>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</si>
  <si>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</si>
  <si>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</si>
  <si>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</si>
  <si>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</si>
  <si>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</si>
  <si>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</si>
  <si>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</si>
  <si>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</si>
  <si>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</si>
  <si>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</si>
  <si>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</si>
  <si>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</si>
  <si>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</si>
  <si>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</si>
  <si>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</si>
  <si>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</si>
  <si>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</si>
  <si>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</si>
  <si>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</si>
  <si>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</si>
  <si>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</si>
  <si>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</si>
  <si>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</si>
  <si>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</si>
  <si>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</si>
  <si>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</si>
  <si>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</si>
  <si>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</si>
  <si>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</si>
  <si>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</si>
  <si>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</si>
  <si>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</si>
  <si>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</si>
  <si>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</si>
  <si>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</si>
  <si>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</si>
  <si>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</si>
  <si>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</si>
  <si>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</si>
  <si>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</si>
  <si>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</si>
  <si>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</si>
  <si>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</si>
  <si>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</si>
  <si>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</si>
  <si>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</si>
  <si>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</si>
  <si>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</si>
  <si>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</si>
  <si>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</si>
  <si>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</si>
  <si>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</si>
  <si>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</si>
  <si>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</si>
  <si>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</si>
  <si>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</si>
  <si>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</si>
  <si>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</si>
  <si>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</si>
  <si>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</si>
  <si>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</si>
  <si>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</si>
  <si>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</si>
  <si>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</si>
  <si>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</si>
  <si>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</si>
  <si>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</si>
  <si>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</si>
  <si>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</si>
  <si>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</si>
  <si>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</si>
  <si>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</si>
  <si>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</si>
  <si>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</si>
  <si>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</si>
  <si>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</si>
  <si>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</si>
  <si>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</si>
  <si>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</si>
  <si>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</si>
  <si>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</si>
  <si>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</si>
  <si>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</si>
  <si>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</si>
  <si>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</si>
  <si>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</si>
  <si>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</si>
  <si>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</si>
  <si>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</si>
  <si>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</si>
  <si>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</si>
  <si>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</si>
  <si>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</si>
  <si>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</si>
  <si>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</si>
  <si>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</si>
  <si>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</si>
  <si>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</si>
  <si>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</si>
  <si>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</si>
  <si>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</si>
  <si>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</si>
  <si>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</si>
  <si>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</si>
  <si>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</si>
  <si>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</si>
  <si>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</si>
  <si>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</si>
  <si>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</si>
  <si>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</si>
  <si>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</si>
  <si>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</si>
  <si>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</si>
  <si>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</si>
  <si>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</si>
  <si>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</si>
  <si>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</si>
  <si>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</si>
  <si>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</si>
  <si>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</si>
  <si>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</si>
  <si>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</si>
  <si>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</si>
  <si>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</si>
  <si>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</si>
  <si>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</si>
  <si>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</si>
  <si>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</si>
  <si>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</si>
  <si>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</si>
  <si>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</si>
  <si>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</si>
  <si>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</si>
  <si>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</si>
  <si>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</si>
  <si>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</si>
  <si>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</si>
  <si>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</si>
  <si>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</si>
  <si>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</si>
  <si>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</si>
  <si>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</si>
  <si>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</si>
  <si>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</si>
  <si>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</si>
  <si>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</si>
  <si>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</si>
  <si>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</si>
  <si>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</si>
  <si>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</si>
  <si>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</si>
  <si>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</si>
  <si>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</si>
  <si>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</si>
  <si>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</si>
  <si>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</si>
  <si>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</si>
  <si>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</si>
  <si>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</si>
  <si>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</si>
  <si>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</si>
  <si>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</si>
  <si>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</si>
  <si>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</si>
  <si>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</si>
  <si>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</si>
  <si>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</si>
  <si>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</si>
  <si>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</si>
  <si>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</si>
  <si>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</si>
  <si>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</si>
  <si>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</si>
  <si>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</si>
  <si>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</si>
  <si>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</si>
  <si>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</si>
  <si>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</si>
  <si>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</si>
  <si>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</si>
  <si>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</si>
  <si>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</si>
  <si>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</si>
  <si>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</si>
  <si>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</si>
  <si>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</si>
  <si>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</si>
  <si>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</si>
  <si>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</si>
  <si>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</si>
  <si>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</si>
  <si>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</si>
  <si>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</si>
  <si>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</si>
  <si>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</si>
  <si>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</si>
  <si>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</si>
  <si>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</si>
  <si>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</si>
  <si>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</si>
  <si>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</si>
  <si>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</si>
  <si>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</si>
  <si>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</si>
  <si>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</si>
  <si>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</si>
  <si>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</si>
  <si>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</si>
  <si>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</si>
  <si>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</si>
  <si>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</si>
  <si>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</si>
  <si>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</si>
  <si>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</si>
  <si>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</si>
  <si>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</si>
  <si>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</si>
  <si>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</si>
  <si>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</si>
  <si>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</si>
  <si>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</si>
  <si>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</si>
  <si>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</si>
  <si>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</si>
  <si>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</si>
  <si>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</si>
  <si>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</si>
  <si>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</si>
  <si>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</si>
  <si>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</si>
  <si>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</si>
  <si>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</si>
  <si>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</si>
  <si>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</si>
  <si>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</si>
  <si>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</si>
  <si>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</si>
  <si>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</si>
  <si>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</si>
  <si>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</si>
  <si>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</si>
  <si>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</si>
  <si>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</si>
  <si>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</si>
  <si>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</si>
  <si>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</si>
  <si>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</si>
  <si>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</si>
  <si>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</si>
  <si>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</si>
  <si>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</si>
  <si>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</si>
  <si>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</si>
  <si>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</si>
  <si>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</si>
  <si>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</si>
  <si>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</si>
  <si>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</si>
  <si>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</si>
  <si>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</si>
  <si>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</si>
  <si>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</si>
  <si>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</si>
  <si>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</si>
  <si>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</si>
  <si>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</si>
  <si>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</si>
  <si>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</si>
  <si>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</si>
  <si>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</si>
  <si>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</si>
  <si>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</si>
  <si>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</si>
  <si>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</si>
  <si>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</si>
  <si>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</si>
  <si>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</si>
  <si>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</si>
  <si>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</si>
  <si>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</si>
  <si>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</si>
  <si>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</si>
  <si>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</si>
  <si>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</si>
  <si>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</si>
  <si>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</si>
  <si>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</si>
  <si>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</si>
  <si>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</si>
  <si>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</si>
  <si>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</si>
  <si>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</si>
  <si>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</si>
  <si>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</si>
  <si>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</si>
  <si>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</si>
  <si>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</si>
  <si>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</si>
  <si>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</si>
  <si>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</si>
  <si>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</si>
  <si>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</si>
  <si>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</si>
  <si>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</si>
  <si>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</si>
  <si>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</si>
  <si>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</si>
  <si>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</si>
  <si>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</si>
  <si>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</si>
  <si>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</si>
  <si>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</si>
  <si>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</si>
  <si>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</si>
  <si>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</si>
  <si>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</si>
  <si>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</si>
  <si>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</si>
  <si>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</si>
  <si>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</si>
  <si>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</si>
  <si>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</si>
  <si>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</si>
  <si>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</si>
  <si>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</si>
  <si>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</si>
  <si>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</si>
  <si>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</si>
  <si>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</si>
  <si>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</si>
  <si>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</si>
  <si>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</si>
  <si>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</si>
  <si>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</si>
  <si>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</si>
  <si>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</si>
  <si>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</si>
  <si>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</si>
  <si>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</si>
  <si>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</si>
  <si>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</si>
  <si>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</si>
  <si>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</si>
  <si>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</si>
  <si>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</si>
  <si>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</si>
  <si>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</si>
  <si>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</si>
  <si>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</si>
  <si>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</si>
  <si>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</si>
  <si>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</si>
  <si>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</si>
  <si>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</si>
  <si>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</si>
  <si>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</si>
  <si>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</si>
  <si>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</si>
  <si>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</si>
  <si>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</si>
  <si>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</si>
  <si>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</si>
  <si>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</si>
  <si>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</si>
  <si>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</si>
  <si>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</si>
  <si>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</si>
  <si>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</si>
  <si>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</si>
  <si>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</si>
  <si>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</si>
  <si>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</si>
  <si>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</si>
  <si>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</si>
  <si>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</si>
  <si>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</si>
  <si>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</si>
  <si>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</si>
  <si>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</si>
  <si>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</si>
  <si>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</si>
  <si>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</si>
  <si>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</si>
  <si>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</si>
  <si>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</si>
  <si>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</si>
  <si>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</si>
  <si>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</si>
  <si>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</si>
  <si>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</si>
  <si>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</si>
  <si>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</si>
  <si>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</si>
  <si>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</si>
  <si>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</si>
  <si>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</si>
  <si>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</si>
  <si>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</si>
  <si>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</si>
  <si>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</si>
  <si>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</si>
  <si>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</si>
  <si>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</si>
  <si>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</si>
  <si>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</si>
  <si>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</si>
  <si>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</si>
  <si>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</si>
  <si>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</si>
  <si>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</si>
  <si>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</si>
  <si>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</si>
  <si>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</si>
  <si>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</si>
  <si>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</si>
  <si>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</si>
  <si>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</si>
  <si>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</si>
  <si>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</si>
  <si>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</si>
  <si>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</si>
  <si>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</si>
  <si>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</si>
  <si>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</si>
  <si>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</si>
  <si>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</si>
  <si>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</si>
  <si>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</si>
  <si>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</si>
  <si>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</si>
  <si>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</si>
  <si>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</si>
  <si>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</si>
  <si>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</si>
  <si>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</si>
  <si>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</si>
  <si>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</si>
  <si>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</si>
  <si>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</si>
  <si>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</si>
  <si>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</si>
  <si>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</si>
  <si>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</si>
  <si>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</si>
  <si>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</si>
  <si>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</si>
  <si>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</si>
  <si>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</si>
  <si>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</si>
  <si>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</si>
  <si>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</si>
  <si>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</si>
  <si>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</si>
  <si>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</si>
  <si>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</si>
  <si>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</si>
  <si>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</si>
  <si>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</si>
  <si>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</si>
  <si>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</si>
  <si>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</si>
  <si>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</si>
  <si>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</si>
  <si>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</si>
  <si>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</si>
  <si>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</si>
  <si>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</si>
  <si>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</si>
  <si>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</si>
  <si>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</si>
  <si>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</si>
  <si>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</si>
  <si>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</si>
  <si>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</si>
  <si>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</si>
  <si>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</si>
  <si>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</si>
  <si>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</si>
  <si>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</si>
  <si>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</si>
  <si>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</si>
  <si>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</si>
  <si>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</si>
  <si>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</si>
  <si>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</si>
  <si>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</si>
  <si>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</si>
  <si>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</si>
  <si>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</si>
  <si>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</si>
  <si>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</si>
  <si>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</si>
  <si>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</si>
  <si>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</si>
  <si>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</si>
  <si>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</si>
  <si>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</si>
  <si>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</si>
  <si>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</si>
  <si>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</si>
  <si>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</si>
  <si>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</si>
  <si>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</si>
  <si>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</si>
  <si>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</si>
  <si>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</si>
  <si>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</si>
  <si>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</si>
  <si>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</si>
  <si>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</si>
  <si>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</si>
  <si>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</si>
  <si>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</si>
  <si>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</si>
  <si>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</si>
  <si>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</si>
  <si>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</si>
  <si>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</si>
  <si>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</si>
  <si>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</si>
  <si>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</si>
  <si>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</si>
  <si>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</si>
  <si>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</si>
  <si>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</si>
  <si>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</si>
  <si>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</si>
  <si>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</si>
  <si>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</si>
  <si>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</si>
  <si>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</si>
  <si>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</si>
  <si>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</si>
  <si>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</si>
  <si>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</si>
  <si>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</si>
  <si>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</si>
  <si>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</si>
  <si>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</si>
  <si>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</si>
  <si>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</si>
  <si>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</si>
  <si>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</si>
  <si>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</si>
  <si>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</si>
  <si>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</si>
  <si>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</si>
  <si>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</si>
  <si>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</si>
  <si>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</si>
  <si>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</si>
  <si>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</si>
  <si>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</si>
  <si>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</si>
  <si>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</si>
  <si>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</si>
  <si>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</si>
  <si>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</si>
  <si>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</si>
  <si>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</si>
  <si>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</si>
  <si>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</si>
  <si>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</si>
  <si>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</si>
  <si>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</si>
  <si>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</si>
  <si>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</si>
  <si>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</si>
  <si>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</si>
  <si>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</si>
  <si>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</si>
  <si>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</si>
  <si>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</si>
  <si>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</si>
  <si>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</si>
  <si>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</si>
  <si>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</si>
  <si>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</si>
  <si>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</si>
  <si>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</si>
  <si>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</si>
  <si>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</si>
  <si>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</si>
  <si>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</si>
  <si>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</si>
  <si>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</si>
  <si>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</si>
  <si>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</si>
  <si>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</si>
  <si>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</si>
  <si>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</si>
  <si>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</si>
  <si>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</si>
  <si>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</si>
  <si>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</si>
  <si>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</si>
  <si>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</si>
  <si>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</si>
  <si>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</si>
  <si>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</si>
  <si>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</si>
  <si>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</si>
  <si>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</si>
  <si>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</si>
  <si>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</si>
  <si>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</si>
  <si>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</si>
  <si>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</si>
  <si>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</si>
  <si>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</si>
  <si>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</si>
  <si>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</si>
  <si>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</si>
  <si>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</si>
  <si>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</si>
  <si>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</si>
  <si>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</si>
  <si>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</si>
  <si>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</si>
  <si>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</si>
  <si>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</si>
  <si>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</si>
  <si>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</si>
  <si>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</si>
  <si>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</si>
  <si>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</si>
  <si>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</si>
  <si>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</si>
  <si>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</si>
  <si>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</si>
  <si>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</si>
  <si>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</si>
  <si>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</si>
  <si>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</si>
  <si>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</si>
  <si>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</si>
  <si>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</si>
  <si>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</si>
  <si>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</si>
  <si>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</si>
  <si>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</si>
  <si>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</si>
  <si>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</si>
  <si>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</si>
  <si>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</si>
  <si>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</si>
  <si>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</si>
  <si>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</si>
  <si>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</si>
  <si>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</si>
  <si>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</si>
  <si>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</si>
  <si>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</si>
  <si>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</si>
  <si>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</si>
  <si>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</si>
  <si>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</si>
  <si>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</si>
  <si>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</si>
  <si>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</si>
  <si>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</si>
  <si>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</si>
  <si>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</si>
  <si>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</si>
  <si>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</si>
  <si>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</si>
  <si>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</si>
  <si>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</si>
  <si>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</si>
  <si>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</si>
  <si>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</si>
  <si>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</si>
  <si>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</si>
  <si>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</si>
  <si>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</si>
  <si>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</si>
  <si>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</si>
  <si>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</si>
  <si>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</si>
  <si>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</si>
  <si>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</si>
  <si>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</si>
  <si>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</si>
  <si>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</si>
  <si>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</si>
  <si>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</si>
  <si>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</si>
  <si>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</si>
  <si>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</si>
  <si>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</si>
  <si>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</si>
  <si>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</si>
  <si>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</si>
  <si>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</si>
  <si>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</si>
  <si>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</si>
  <si>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</si>
  <si>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</si>
  <si>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</si>
  <si>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</si>
  <si>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</si>
  <si>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</si>
  <si>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</si>
  <si>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</si>
  <si>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</si>
  <si>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</si>
  <si>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</si>
  <si>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</si>
  <si>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</si>
  <si>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</si>
  <si>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</si>
  <si>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</si>
  <si>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</si>
  <si>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</si>
  <si>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</si>
  <si>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</si>
  <si>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</si>
  <si>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</si>
  <si>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</si>
  <si>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</si>
  <si>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</si>
  <si>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</si>
  <si>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</si>
  <si>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</si>
  <si>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</si>
  <si>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</si>
  <si>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</si>
  <si>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</si>
  <si>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</si>
  <si>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</si>
  <si>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</si>
  <si>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</si>
  <si>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</si>
  <si>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</si>
  <si>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</si>
  <si>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</si>
  <si>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</si>
  <si>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</si>
  <si>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</si>
  <si>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</si>
  <si>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</si>
  <si>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</si>
  <si>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</si>
  <si>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</si>
  <si>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</si>
  <si>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</si>
  <si>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</si>
  <si>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</si>
  <si>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</si>
  <si>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</si>
  <si>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</si>
  <si>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</si>
  <si>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</si>
  <si>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</si>
  <si>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</si>
  <si>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</si>
  <si>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</si>
  <si>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</si>
  <si>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</si>
  <si>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</si>
  <si>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</si>
  <si>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</si>
  <si>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</si>
  <si>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</si>
  <si>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</si>
  <si>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</si>
  <si>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</si>
  <si>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</si>
  <si>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</si>
  <si>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</si>
  <si>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</si>
  <si>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</si>
  <si>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</si>
  <si>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</si>
  <si>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</si>
  <si>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</si>
  <si>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</si>
  <si>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</si>
  <si>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</si>
  <si>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</si>
  <si>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</si>
  <si>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</si>
  <si>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</si>
  <si>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</si>
  <si>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</si>
  <si>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</si>
  <si>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</si>
  <si>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</si>
  <si>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</si>
  <si>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</si>
  <si>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</si>
  <si>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</si>
  <si>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</si>
  <si>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</si>
  <si>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</si>
  <si>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</si>
  <si>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</si>
  <si>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</si>
  <si>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</si>
  <si>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</si>
  <si>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</si>
  <si>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</si>
  <si>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</si>
  <si>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</si>
  <si>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</si>
  <si>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</si>
  <si>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</si>
  <si>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</si>
  <si>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</si>
  <si>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</si>
  <si>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</si>
  <si>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</si>
  <si>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</si>
  <si>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</si>
  <si>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</si>
  <si>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</si>
  <si>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</si>
  <si>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</si>
  <si>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</si>
  <si>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</si>
  <si>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</si>
  <si>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</si>
  <si>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</si>
  <si>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</si>
  <si>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</si>
  <si>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</si>
  <si>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</si>
  <si>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</si>
  <si>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</si>
  <si>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</si>
  <si>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</si>
  <si>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</si>
  <si>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</si>
  <si>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</si>
  <si>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</si>
  <si>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</si>
  <si>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</si>
  <si>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</si>
  <si>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</si>
  <si>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</si>
  <si>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</si>
  <si>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</si>
  <si>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</si>
  <si>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</si>
  <si>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</si>
  <si>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</si>
  <si>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</si>
  <si>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</si>
  <si>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</si>
  <si>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</si>
  <si>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</si>
  <si>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</si>
  <si>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</si>
  <si>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</si>
  <si>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</si>
  <si>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</si>
  <si>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</si>
  <si>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</si>
  <si>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</si>
  <si>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</si>
  <si>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</si>
  <si>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</si>
  <si>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</si>
  <si>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</si>
  <si>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</si>
  <si>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</si>
  <si>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</si>
  <si>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</si>
  <si>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</si>
  <si>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</si>
  <si>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</si>
  <si>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</si>
  <si>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</si>
  <si>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</si>
  <si>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</si>
  <si>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</si>
  <si>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</si>
  <si>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</si>
  <si>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</si>
  <si>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</si>
  <si>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</si>
  <si>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</si>
  <si>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</si>
  <si>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</si>
  <si>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</si>
  <si>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</si>
  <si>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</si>
  <si>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</si>
  <si>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</si>
  <si>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</si>
  <si>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</si>
  <si>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</si>
  <si>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</si>
  <si>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</si>
  <si>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</si>
  <si>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</si>
  <si>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</si>
  <si>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</si>
  <si>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</si>
  <si>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</si>
  <si>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</si>
  <si>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</si>
  <si>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</si>
  <si>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</si>
  <si>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</si>
  <si>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</si>
  <si>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</si>
  <si>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</si>
  <si>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</si>
  <si>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</si>
  <si>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</si>
  <si>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</si>
  <si>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</si>
  <si>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</si>
  <si>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</si>
  <si>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</si>
  <si>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</si>
  <si>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</si>
  <si>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</si>
  <si>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</si>
  <si>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</si>
  <si>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</si>
  <si>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</si>
  <si>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</si>
  <si>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</si>
  <si>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</si>
  <si>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</si>
  <si>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</si>
  <si>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</si>
  <si>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</si>
  <si>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</si>
  <si>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</si>
  <si>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</si>
  <si>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</si>
  <si>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</si>
  <si>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</si>
  <si>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</si>
  <si>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</si>
  <si>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</si>
  <si>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</si>
  <si>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</si>
  <si>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</si>
  <si>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</si>
  <si>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</si>
  <si>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</si>
  <si>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</si>
  <si>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</si>
  <si>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</si>
  <si>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</si>
  <si>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</si>
  <si>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</si>
  <si>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</si>
  <si>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</si>
  <si>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</si>
  <si>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</si>
  <si>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</si>
  <si>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</si>
  <si>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</si>
  <si>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</si>
  <si>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</si>
  <si>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</si>
  <si>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</si>
  <si>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</si>
  <si>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</si>
  <si>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</si>
  <si>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</si>
  <si>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</si>
  <si>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</si>
  <si>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</si>
  <si>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</si>
  <si>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</si>
  <si>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</si>
  <si>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</si>
  <si>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</si>
  <si>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</si>
  <si>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</si>
  <si>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</si>
  <si>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</si>
  <si>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</si>
  <si>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</si>
  <si>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</si>
  <si>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</si>
  <si>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</si>
  <si>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</si>
  <si>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</si>
  <si>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</si>
  <si>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</si>
  <si>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</si>
  <si>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</si>
  <si>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</si>
  <si>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</si>
  <si>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</si>
  <si>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</si>
  <si>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</si>
  <si>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</si>
  <si>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</si>
  <si>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</si>
  <si>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</si>
  <si>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</si>
  <si>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</si>
  <si>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</si>
  <si>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</si>
  <si>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</si>
  <si>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</si>
  <si>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</si>
  <si>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</si>
  <si>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</si>
  <si>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</si>
  <si>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</si>
  <si>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</si>
  <si>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</si>
  <si>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</si>
  <si>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</si>
  <si>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</si>
  <si>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</si>
  <si>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</si>
  <si>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</si>
  <si>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</si>
  <si>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</si>
  <si>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</si>
  <si>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</si>
  <si>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</si>
  <si>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</si>
  <si>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</si>
  <si>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</si>
  <si>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</si>
  <si>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</si>
  <si>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</si>
  <si>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</si>
  <si>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</si>
  <si>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</si>
  <si>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</si>
  <si>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</si>
  <si>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</si>
  <si>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</si>
  <si>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</si>
  <si>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</si>
  <si>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</si>
  <si>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</si>
  <si>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</si>
  <si>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</si>
  <si>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</si>
  <si>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</si>
  <si>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</si>
  <si>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</si>
  <si>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</si>
  <si>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</si>
  <si>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</si>
  <si>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</si>
  <si>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</si>
  <si>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</si>
  <si>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</si>
  <si>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</si>
  <si>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</si>
  <si>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</si>
  <si>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</si>
  <si>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</si>
  <si>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</si>
  <si>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</si>
  <si>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</si>
  <si>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</si>
  <si>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</si>
  <si>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</si>
  <si>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</si>
  <si>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</si>
  <si>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</si>
  <si>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</si>
  <si>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</si>
  <si>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</si>
  <si>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</si>
  <si>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</si>
  <si>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</si>
  <si>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</si>
  <si>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</si>
  <si>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</si>
  <si>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</si>
  <si>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</si>
  <si>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</si>
  <si>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</si>
  <si>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</si>
  <si>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</si>
  <si>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</si>
  <si>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</si>
  <si>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</si>
  <si>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</si>
  <si>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</si>
  <si>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</si>
  <si>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</si>
  <si>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</si>
  <si>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</si>
  <si>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</si>
  <si>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</si>
  <si>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</si>
  <si>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</si>
  <si>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</si>
  <si>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</si>
  <si>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</si>
  <si>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</si>
  <si>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</si>
  <si>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</si>
  <si>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</si>
  <si>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</si>
  <si>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</si>
  <si>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</si>
  <si>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</si>
  <si>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</si>
  <si>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</si>
  <si>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</si>
  <si>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</si>
  <si>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</si>
  <si>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</si>
  <si>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</si>
  <si>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</si>
  <si>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</si>
  <si>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</si>
  <si>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</si>
  <si>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</si>
  <si>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</si>
  <si>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</si>
  <si>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</si>
  <si>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</si>
  <si>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</si>
  <si>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</si>
  <si>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</si>
  <si>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</si>
  <si>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</si>
  <si>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</si>
  <si>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</si>
  <si>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</si>
  <si>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</si>
  <si>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</si>
  <si>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</si>
  <si>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</si>
  <si>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</si>
  <si>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</si>
  <si>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</si>
  <si>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</si>
  <si>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</si>
  <si>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</si>
  <si>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</si>
  <si>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</si>
  <si>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</si>
  <si>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</si>
  <si>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</si>
  <si>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</si>
  <si>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</si>
  <si>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</si>
  <si>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</si>
  <si>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</si>
  <si>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</si>
  <si>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</si>
  <si>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</si>
  <si>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</si>
  <si>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</si>
  <si>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</si>
  <si>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</si>
  <si>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</si>
  <si>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</si>
  <si>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</si>
  <si>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</si>
  <si>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</si>
  <si>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</si>
  <si>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</si>
  <si>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</si>
  <si>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</si>
  <si>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</si>
  <si>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</si>
  <si>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</si>
  <si>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</si>
  <si>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</si>
  <si>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</si>
  <si>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</si>
  <si>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</si>
  <si>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</si>
  <si>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</si>
  <si>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</si>
  <si>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</si>
  <si>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</si>
  <si>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</si>
  <si>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</si>
  <si>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</si>
  <si>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</si>
  <si>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</si>
  <si>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</si>
  <si>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</si>
  <si>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</si>
  <si>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</si>
  <si>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</si>
  <si>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</si>
  <si>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</si>
  <si>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</si>
  <si>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</si>
  <si>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</si>
  <si>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</si>
  <si>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</si>
  <si>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</si>
  <si>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</si>
  <si>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</si>
  <si>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</si>
  <si>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</si>
  <si>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</si>
  <si>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</si>
  <si>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</si>
  <si>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</si>
  <si>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</si>
  <si>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</si>
  <si>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</si>
  <si>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</si>
  <si>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</si>
  <si>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</si>
  <si>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</si>
  <si>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</si>
  <si>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</si>
  <si>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</si>
  <si>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</si>
  <si>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</si>
  <si>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</si>
  <si>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</si>
  <si>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</si>
  <si>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</si>
  <si>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</si>
  <si>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</si>
  <si>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</si>
  <si>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</si>
  <si>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</si>
  <si>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</si>
  <si>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</si>
  <si>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</si>
  <si>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</si>
  <si>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</si>
  <si>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</si>
  <si>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</si>
  <si>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</si>
  <si>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</si>
  <si>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</si>
  <si>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</si>
  <si>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</si>
  <si>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</si>
  <si>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</si>
  <si>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</si>
  <si>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</si>
  <si>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</si>
  <si>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</si>
  <si>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</si>
  <si>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</si>
  <si>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</si>
  <si>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</si>
  <si>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</si>
  <si>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</si>
  <si>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</si>
  <si>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</si>
  <si>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</si>
  <si>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</si>
  <si>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</si>
  <si>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</si>
  <si>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</si>
  <si>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</si>
  <si>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</si>
  <si>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</si>
  <si>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</si>
  <si>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</si>
  <si>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</si>
  <si>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</si>
  <si>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</si>
  <si>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</si>
  <si>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</si>
  <si>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</si>
  <si>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</si>
  <si>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</si>
  <si>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</si>
  <si>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</si>
  <si>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</si>
  <si>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</si>
  <si>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</si>
  <si>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</si>
  <si>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</si>
  <si>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</si>
  <si>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</si>
  <si>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</si>
  <si>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</si>
  <si>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</si>
  <si>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</si>
  <si>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</si>
  <si>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</si>
  <si>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</si>
  <si>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</si>
  <si>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</si>
  <si>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</si>
  <si>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</si>
  <si>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</si>
  <si>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</si>
  <si>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</si>
  <si>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</si>
  <si>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</si>
  <si>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</si>
  <si>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</si>
  <si>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</si>
  <si>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</si>
  <si>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</si>
  <si>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</si>
  <si>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</si>
  <si>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</si>
  <si>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</si>
  <si>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</si>
  <si>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</si>
  <si>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</si>
  <si>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</si>
  <si>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</si>
  <si>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</si>
  <si>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</si>
  <si>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</si>
  <si>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</si>
  <si>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</si>
  <si>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</si>
  <si>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</si>
  <si>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</si>
  <si>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</si>
  <si>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</si>
  <si>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</si>
  <si>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</si>
  <si>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</si>
  <si>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</si>
  <si>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</si>
  <si>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</si>
  <si>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</si>
  <si>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</si>
  <si>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</si>
  <si>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</si>
  <si>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</si>
  <si>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</si>
  <si>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</si>
  <si>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</si>
  <si>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</si>
  <si>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</si>
  <si>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</si>
  <si>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</si>
  <si>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</si>
  <si>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</si>
  <si>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</si>
  <si>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</si>
  <si>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</si>
  <si>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</si>
  <si>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</si>
  <si>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</si>
  <si>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</si>
  <si>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</si>
  <si>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</si>
  <si>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</si>
  <si>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</si>
  <si>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</si>
  <si>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</si>
  <si>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</si>
  <si>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</si>
  <si>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</si>
  <si>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</si>
  <si>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</si>
  <si>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</si>
  <si>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</si>
  <si>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</si>
  <si>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</si>
  <si>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</si>
  <si>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</si>
  <si>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</si>
  <si>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</si>
  <si>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</si>
  <si>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</si>
  <si>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</si>
  <si>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</si>
  <si>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</si>
  <si>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</si>
  <si>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</si>
  <si>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</si>
  <si>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</si>
  <si>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</si>
  <si>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</si>
  <si>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</si>
  <si>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</si>
  <si>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</si>
  <si>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</si>
  <si>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</si>
  <si>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</si>
  <si>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</si>
  <si>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</si>
  <si>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</si>
  <si>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</si>
  <si>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</si>
  <si>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</si>
  <si>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</si>
  <si>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</si>
  <si>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</si>
  <si>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</si>
  <si>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</si>
  <si>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</si>
  <si>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</si>
  <si>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</si>
  <si>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</si>
  <si>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</si>
  <si>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</si>
  <si>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</si>
  <si>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</si>
  <si>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</si>
  <si>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</si>
  <si>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</si>
  <si>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</si>
  <si>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</si>
  <si>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</si>
  <si>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</si>
  <si>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</si>
  <si>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</si>
  <si>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</si>
  <si>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</si>
  <si>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</si>
  <si>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</si>
  <si>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</si>
  <si>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</si>
  <si>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</si>
  <si>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</si>
  <si>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</si>
  <si>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</si>
  <si>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</si>
  <si>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</si>
  <si>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</si>
  <si>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</si>
  <si>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</si>
  <si>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</si>
  <si>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</si>
  <si>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</si>
  <si>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</si>
  <si>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</si>
  <si>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</si>
  <si>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</si>
  <si>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</si>
  <si>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</si>
  <si>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</si>
  <si>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</si>
  <si>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</si>
  <si>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</si>
  <si>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</si>
  <si>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</si>
  <si>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</si>
  <si>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</si>
  <si>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</si>
  <si>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</si>
  <si>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</si>
  <si>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</si>
  <si>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</si>
  <si>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</si>
  <si>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</si>
  <si>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</si>
  <si>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</si>
  <si>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</si>
  <si>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</si>
  <si>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</si>
  <si>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</si>
  <si>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</si>
  <si>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</si>
  <si>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</si>
  <si>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</si>
  <si>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</si>
  <si>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</si>
  <si>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</si>
  <si>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</si>
  <si>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</si>
  <si>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</si>
  <si>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</si>
  <si>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</si>
  <si>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</si>
  <si>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</si>
  <si>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</si>
  <si>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</si>
  <si>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</si>
  <si>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</si>
  <si>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</si>
  <si>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</si>
  <si>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</si>
  <si>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</si>
  <si>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</si>
  <si>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</si>
  <si>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</si>
  <si>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</si>
  <si>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</si>
  <si>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</si>
  <si>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</si>
  <si>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</si>
  <si>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</si>
  <si>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</si>
  <si>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</si>
  <si>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</si>
  <si>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</si>
  <si>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</si>
  <si>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</si>
  <si>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</si>
  <si>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</si>
  <si>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</si>
  <si>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</si>
  <si>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</si>
  <si>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</si>
  <si>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</si>
  <si>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</si>
  <si>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</si>
  <si>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</si>
  <si>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</si>
  <si>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</si>
  <si>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</si>
  <si>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</si>
  <si>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</si>
  <si>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</si>
  <si>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</si>
  <si>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</si>
  <si>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</si>
  <si>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</si>
  <si>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</si>
  <si>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</si>
  <si>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</si>
  <si>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</si>
  <si>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</si>
  <si>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</si>
  <si>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</si>
  <si>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</si>
  <si>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</si>
  <si>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</si>
  <si>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</si>
  <si>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</si>
  <si>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</si>
  <si>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</si>
  <si>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</si>
  <si>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</si>
  <si>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</si>
  <si>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</si>
  <si>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</si>
  <si>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</si>
  <si>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</si>
  <si>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</si>
  <si>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</si>
  <si>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</si>
  <si>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</si>
  <si>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</si>
  <si>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</si>
  <si>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</si>
  <si>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</si>
  <si>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</si>
  <si>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</si>
  <si>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</si>
  <si>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</si>
  <si>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</si>
  <si>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</si>
  <si>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</si>
  <si>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</si>
  <si>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</si>
  <si>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</si>
  <si>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</si>
  <si>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</si>
  <si>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</si>
  <si>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</si>
  <si>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</si>
  <si>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</si>
  <si>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</si>
  <si>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</si>
  <si>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</si>
  <si>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</si>
  <si>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</si>
  <si>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</si>
  <si>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</si>
  <si>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</si>
  <si>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</si>
  <si>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</si>
  <si>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</si>
  <si>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</si>
  <si>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</si>
  <si>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</si>
  <si>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</si>
  <si>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</si>
  <si>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</si>
  <si>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</si>
  <si>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</si>
  <si>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</si>
  <si>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</si>
  <si>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</si>
  <si>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</si>
  <si>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</si>
  <si>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</si>
  <si>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</si>
  <si>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</si>
  <si>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</si>
  <si>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</si>
  <si>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</si>
  <si>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</si>
  <si>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</si>
  <si>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</si>
  <si>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</si>
  <si>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</si>
  <si>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</si>
  <si>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</si>
  <si>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</si>
  <si>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</si>
  <si>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</si>
  <si>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</si>
  <si>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</si>
  <si>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</si>
  <si>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</si>
  <si>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</si>
  <si>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</si>
  <si>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</si>
  <si>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</si>
  <si>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</si>
  <si>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</si>
  <si>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</si>
  <si>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</si>
  <si>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</si>
  <si>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</si>
  <si>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</si>
  <si>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</si>
  <si>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</si>
  <si>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</si>
  <si>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</si>
  <si>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</si>
  <si>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</si>
  <si>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</si>
  <si>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</si>
  <si>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</si>
  <si>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</si>
  <si>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</si>
  <si>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</si>
  <si>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</si>
  <si>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</si>
  <si>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</si>
  <si>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</si>
  <si>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</si>
  <si>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</si>
  <si>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</si>
  <si>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</si>
  <si>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</si>
  <si>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</si>
  <si>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</si>
  <si>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</si>
  <si>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</si>
  <si>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</si>
  <si>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</si>
  <si>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</si>
  <si>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</si>
  <si>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</si>
  <si>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</si>
  <si>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</si>
  <si>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</si>
  <si>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</si>
  <si>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</si>
  <si>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</si>
  <si>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</si>
  <si>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</si>
  <si>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</si>
  <si>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</si>
  <si>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</si>
  <si>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</si>
  <si>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</si>
  <si>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</si>
  <si>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</si>
  <si>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</si>
  <si>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</si>
  <si>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</si>
  <si>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</si>
  <si>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</si>
  <si>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</si>
  <si>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</si>
  <si>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</si>
  <si>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</si>
  <si>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</si>
  <si>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</si>
  <si>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</si>
  <si>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</si>
  <si>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</si>
  <si>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</si>
  <si>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</si>
  <si>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</si>
  <si>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</si>
  <si>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</si>
  <si>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</si>
  <si>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</si>
  <si>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</si>
  <si>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</si>
  <si>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</si>
  <si>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</si>
  <si>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</si>
  <si>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</si>
  <si>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</si>
  <si>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</si>
  <si>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</si>
  <si>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</si>
  <si>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</si>
  <si>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</si>
  <si>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</si>
  <si>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</si>
  <si>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</si>
  <si>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</si>
  <si>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</si>
  <si>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</si>
  <si>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</si>
  <si>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</si>
  <si>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</si>
  <si>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</si>
  <si>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</si>
  <si>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</si>
  <si>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</si>
  <si>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</si>
  <si>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</si>
  <si>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</si>
  <si>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</si>
  <si>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</si>
  <si>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</si>
  <si>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</si>
  <si>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</si>
  <si>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</si>
  <si>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</si>
  <si>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</si>
  <si>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</si>
  <si>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</si>
  <si>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</si>
  <si>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</si>
  <si>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</si>
  <si>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</si>
  <si>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</si>
  <si>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</si>
  <si>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</si>
  <si>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</si>
  <si>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</si>
  <si>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</si>
  <si>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</si>
  <si>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</si>
  <si>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</si>
  <si>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</si>
  <si>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</si>
  <si>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</si>
  <si>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</si>
  <si>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</si>
  <si>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</si>
  <si>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</si>
  <si>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</si>
  <si>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</si>
  <si>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</si>
  <si>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</si>
  <si>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</si>
  <si>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</si>
  <si>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</si>
  <si>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</si>
  <si>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</si>
  <si>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</si>
  <si>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</si>
  <si>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</si>
  <si>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</si>
  <si>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</si>
  <si>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</si>
  <si>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</si>
  <si>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</si>
  <si>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</si>
  <si>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</si>
  <si>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</si>
  <si>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</si>
  <si>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</si>
  <si>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</si>
  <si>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</si>
  <si>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</si>
  <si>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</si>
  <si>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</si>
  <si>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</si>
  <si>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</si>
  <si>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</si>
  <si>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</si>
  <si>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</si>
  <si>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</si>
  <si>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</si>
  <si>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</si>
  <si>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</si>
  <si>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</si>
  <si>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</si>
  <si>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</si>
  <si>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</si>
  <si>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</si>
  <si>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</si>
  <si>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</si>
  <si>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</si>
  <si>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</si>
  <si>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</si>
  <si>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</si>
  <si>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</si>
  <si>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</si>
  <si>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</si>
  <si>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</si>
  <si>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</si>
  <si>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</si>
  <si>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</si>
  <si>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</si>
  <si>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</si>
  <si>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</si>
  <si>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</si>
  <si>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</si>
  <si>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</si>
  <si>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</si>
  <si>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</si>
  <si>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</si>
  <si>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</si>
  <si>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</si>
  <si>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</si>
  <si>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</si>
  <si>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</si>
  <si>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</si>
  <si>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</si>
  <si>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</si>
  <si>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</si>
  <si>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</si>
  <si>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</si>
  <si>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</si>
  <si>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</si>
  <si>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</si>
  <si>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</si>
  <si>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</si>
  <si>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</si>
  <si>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</si>
  <si>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</si>
  <si>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</si>
  <si>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</si>
  <si>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</si>
  <si>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</si>
  <si>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</si>
  <si>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</si>
  <si>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</si>
  <si>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</si>
  <si>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</si>
  <si>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</si>
  <si>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</si>
  <si>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</si>
  <si>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</si>
  <si>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</si>
  <si>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</si>
  <si>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</si>
  <si>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</si>
  <si>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</si>
  <si>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</si>
  <si>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</si>
  <si>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</si>
  <si>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</si>
  <si>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</si>
  <si>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</si>
  <si>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</si>
  <si>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</si>
  <si>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</si>
  <si>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</si>
  <si>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</si>
  <si>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</si>
  <si>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</si>
  <si>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</si>
  <si>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</si>
  <si>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</si>
  <si>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</si>
  <si>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</si>
  <si>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</si>
  <si>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</si>
  <si>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</si>
  <si>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</si>
  <si>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</si>
  <si>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</si>
  <si>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</si>
  <si>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</si>
  <si>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</si>
  <si>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</si>
  <si>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</si>
  <si>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</si>
  <si>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</si>
  <si>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</si>
  <si>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</si>
  <si>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</si>
  <si>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</si>
  <si>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</si>
  <si>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</si>
  <si>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</si>
  <si>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</si>
  <si>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</si>
  <si>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</si>
  <si>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</si>
  <si>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</si>
  <si>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</si>
  <si>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</si>
  <si>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</si>
  <si>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</si>
  <si>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</si>
  <si>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</si>
  <si>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</si>
  <si>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</si>
  <si>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</si>
  <si>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</si>
  <si>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</si>
  <si>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</si>
  <si>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</si>
  <si>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</si>
  <si>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</si>
  <si>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</si>
  <si>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</si>
  <si>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</si>
  <si>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</si>
  <si>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</si>
  <si>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</si>
  <si>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</si>
  <si>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</si>
  <si>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</si>
  <si>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</si>
  <si>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</si>
  <si>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</si>
  <si>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</si>
  <si>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</si>
  <si>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</si>
  <si>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</si>
  <si>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</si>
  <si>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</si>
  <si>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</si>
  <si>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</si>
  <si>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</si>
  <si>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</si>
  <si>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</si>
  <si>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</si>
  <si>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</si>
  <si>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</si>
  <si>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</si>
  <si>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</si>
  <si>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</si>
  <si>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</si>
  <si>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</si>
  <si>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</si>
  <si>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</si>
  <si>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</si>
  <si>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</si>
  <si>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</si>
  <si>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</si>
  <si>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</si>
  <si>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</si>
  <si>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</si>
  <si>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</si>
  <si>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</si>
  <si>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</si>
  <si>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</si>
  <si>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</si>
  <si>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</si>
  <si>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</si>
  <si>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</si>
  <si>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</si>
  <si>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</si>
  <si>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</si>
  <si>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</si>
  <si>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</si>
  <si>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</si>
  <si>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</si>
  <si>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</si>
  <si>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</si>
  <si>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</si>
  <si>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</si>
  <si>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</si>
  <si>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</si>
  <si>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</si>
  <si>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</si>
  <si>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</si>
  <si>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</si>
  <si>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</si>
  <si>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</si>
  <si>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</si>
  <si>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</si>
  <si>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</si>
  <si>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</si>
  <si>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</si>
  <si>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</si>
  <si>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</si>
  <si>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</si>
  <si>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</si>
  <si>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</si>
  <si>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</si>
  <si>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</si>
  <si>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</si>
  <si>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</si>
  <si>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</si>
  <si>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</si>
  <si>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</si>
  <si>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</si>
  <si>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</si>
  <si>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</si>
  <si>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</si>
  <si>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</si>
  <si>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</si>
  <si>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</si>
  <si>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</si>
  <si>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</si>
  <si>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</si>
  <si>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</si>
  <si>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</si>
  <si>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</si>
  <si>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</si>
  <si>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</si>
  <si>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</si>
  <si>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</si>
  <si>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</si>
  <si>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</si>
  <si>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</si>
  <si>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</si>
  <si>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</si>
  <si>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</si>
  <si>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</si>
  <si>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</si>
  <si>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</si>
  <si>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</si>
  <si>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</si>
  <si>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</si>
  <si>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</si>
  <si>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</si>
  <si>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</si>
  <si>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</si>
  <si>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</si>
  <si>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</si>
  <si>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</si>
  <si>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</si>
  <si>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</si>
  <si>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</si>
  <si>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</si>
  <si>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</si>
  <si>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</si>
  <si>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</si>
  <si>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</si>
  <si>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</si>
  <si>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</si>
  <si>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</si>
  <si>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</si>
  <si>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</si>
  <si>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</si>
  <si>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</si>
  <si>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</si>
  <si>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</si>
  <si>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</si>
  <si>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</si>
  <si>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</si>
  <si>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</si>
  <si>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</si>
  <si>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</si>
  <si>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</si>
  <si>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</si>
  <si>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</si>
  <si>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</si>
  <si>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</si>
  <si>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</si>
  <si>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</si>
  <si>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</si>
  <si>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</si>
  <si>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</si>
  <si>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</si>
  <si>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</si>
  <si>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</si>
  <si>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</si>
  <si>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</si>
  <si>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</si>
  <si>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</si>
  <si>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</si>
  <si>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</si>
  <si>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</si>
  <si>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</si>
  <si>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</si>
  <si>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</si>
  <si>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</si>
  <si>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</si>
  <si>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</si>
  <si>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</si>
  <si>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</si>
  <si>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</si>
  <si>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</si>
  <si>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</si>
  <si>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</si>
  <si>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</si>
  <si>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</si>
  <si>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</si>
  <si>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</si>
  <si>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</si>
  <si>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</si>
  <si>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</si>
  <si>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</si>
  <si>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</si>
  <si>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</si>
  <si>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</si>
  <si>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</si>
  <si>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</si>
  <si>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</si>
  <si>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</si>
  <si>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</si>
  <si>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</si>
  <si>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</si>
  <si>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</si>
  <si>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</si>
  <si>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</si>
  <si>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</si>
  <si>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</si>
  <si>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</si>
  <si>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</si>
  <si>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</si>
  <si>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</si>
  <si>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</si>
  <si>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</si>
  <si>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</si>
  <si>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</si>
  <si>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</si>
  <si>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</si>
  <si>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</si>
  <si>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</si>
  <si>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</si>
  <si>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</si>
  <si>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</si>
  <si>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</si>
  <si>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</si>
  <si>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</si>
  <si>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</si>
  <si>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</si>
  <si>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</si>
  <si>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</si>
  <si>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</si>
  <si>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</si>
  <si>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</si>
  <si>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</si>
  <si>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</si>
  <si>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</si>
  <si>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</si>
  <si>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</si>
  <si>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</si>
  <si>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</si>
  <si>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</si>
  <si>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</si>
  <si>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</si>
  <si>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</si>
  <si>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</si>
  <si>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</si>
  <si>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</si>
  <si>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</si>
  <si>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</si>
  <si>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</si>
  <si>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</si>
  <si>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</si>
  <si>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</si>
  <si>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</si>
  <si>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</si>
  <si>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</si>
  <si>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</si>
  <si>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</si>
  <si>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</si>
  <si>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</si>
  <si>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</si>
  <si>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</si>
  <si>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</si>
  <si>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</si>
  <si>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</si>
  <si>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</si>
  <si>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</si>
  <si>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</si>
  <si>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</si>
  <si>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</si>
  <si>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</si>
  <si>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</si>
  <si>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</si>
  <si>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</si>
  <si>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</si>
  <si>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</si>
  <si>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</si>
  <si>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</si>
  <si>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</si>
  <si>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</si>
  <si>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</si>
  <si>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</si>
  <si>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</si>
  <si>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</si>
  <si>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</si>
  <si>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</si>
  <si>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</si>
  <si>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</si>
  <si>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</si>
  <si>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</si>
  <si>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</si>
  <si>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</si>
  <si>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</si>
  <si>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</si>
  <si>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</si>
  <si>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</si>
  <si>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</si>
  <si>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</si>
  <si>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</si>
  <si>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</si>
  <si>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</si>
  <si>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</si>
  <si>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</si>
  <si>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</si>
  <si>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</si>
  <si>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</si>
  <si>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</si>
  <si>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</si>
  <si>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</si>
  <si>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</si>
  <si>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</si>
  <si>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</si>
  <si>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</si>
  <si>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</si>
  <si>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</si>
  <si>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</si>
  <si>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</si>
  <si>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</si>
  <si>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</si>
  <si>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</si>
  <si>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</si>
  <si>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</si>
  <si>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</si>
  <si>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</si>
  <si>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</si>
  <si>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</si>
  <si>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</si>
  <si>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</si>
  <si>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</si>
  <si>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</si>
  <si>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</si>
  <si>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</si>
  <si>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</si>
  <si>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</si>
  <si>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</si>
  <si>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</si>
  <si>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</si>
  <si>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</si>
  <si>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</si>
  <si>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</si>
  <si>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</si>
  <si>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</si>
  <si>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</si>
  <si>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</si>
  <si>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</si>
  <si>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</si>
  <si>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</si>
  <si>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</si>
  <si>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</si>
  <si>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</si>
  <si>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</si>
  <si>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</si>
  <si>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</si>
  <si>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</si>
  <si>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</si>
  <si>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</si>
  <si>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</si>
  <si>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</si>
  <si>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</si>
  <si>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</si>
  <si>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</si>
  <si>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</si>
  <si>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</si>
  <si>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</si>
  <si>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</si>
  <si>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</si>
  <si>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</si>
  <si>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</si>
  <si>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</si>
  <si>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</si>
  <si>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</si>
  <si>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</si>
  <si>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</si>
  <si>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</si>
  <si>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</si>
  <si>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</si>
  <si>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</si>
  <si>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</si>
  <si>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</si>
  <si>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</si>
  <si>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</si>
  <si>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</si>
  <si>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</si>
  <si>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</si>
  <si>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</si>
  <si>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</si>
  <si>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</si>
  <si>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</si>
  <si>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</si>
  <si>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</si>
  <si>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</si>
  <si>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</si>
  <si>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</si>
  <si>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</si>
  <si>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</si>
  <si>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</si>
  <si>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</si>
  <si>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</si>
  <si>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</si>
  <si>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</si>
  <si>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</si>
  <si>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</si>
  <si>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</si>
  <si>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</si>
  <si>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</si>
  <si>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</si>
  <si>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</si>
  <si>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</si>
  <si>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</si>
  <si>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</si>
  <si>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</si>
  <si>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</si>
  <si>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</si>
  <si>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</si>
  <si>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</si>
  <si>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</si>
  <si>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</si>
  <si>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</si>
  <si>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</si>
  <si>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</si>
  <si>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</si>
  <si>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</si>
  <si>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</si>
  <si>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</si>
  <si>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</si>
  <si>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</si>
  <si>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</si>
  <si>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</si>
  <si>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</si>
  <si>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</si>
  <si>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</si>
  <si>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</si>
  <si>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</si>
  <si>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</si>
  <si>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</si>
  <si>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</si>
  <si>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</si>
  <si>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</si>
  <si>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</si>
  <si>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</si>
  <si>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</si>
  <si>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</si>
  <si>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</si>
  <si>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</si>
  <si>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</si>
  <si>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</si>
  <si>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</si>
  <si>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</si>
  <si>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</si>
  <si>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</si>
  <si>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</si>
  <si>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</si>
  <si>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</si>
  <si>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</si>
  <si>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</si>
  <si>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</si>
  <si>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</si>
  <si>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</si>
  <si>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</si>
  <si>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</si>
  <si>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</si>
  <si>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</si>
  <si>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</si>
  <si>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</si>
  <si>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</si>
  <si>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</si>
  <si>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</si>
  <si>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</si>
  <si>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</si>
  <si>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</si>
  <si>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</si>
  <si>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</si>
  <si>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</si>
  <si>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</si>
  <si>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</si>
  <si>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</si>
  <si>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</si>
  <si>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</si>
  <si>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</si>
  <si>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</si>
  <si>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</si>
  <si>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</si>
  <si>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</si>
  <si>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</si>
  <si>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</si>
  <si>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</si>
  <si>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</si>
  <si>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</si>
  <si>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</si>
  <si>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</si>
  <si>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</si>
  <si>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</si>
  <si>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</si>
  <si>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</si>
  <si>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</si>
  <si>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</si>
  <si>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</si>
  <si>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</si>
  <si>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</si>
  <si>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</si>
  <si>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</si>
  <si>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</si>
  <si>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</si>
  <si>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</si>
  <si>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</si>
  <si>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</si>
  <si>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</si>
  <si>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</si>
  <si>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</si>
  <si>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</si>
  <si>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</si>
  <si>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</si>
  <si>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</si>
  <si>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</si>
  <si>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</si>
  <si>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</si>
  <si>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</si>
  <si>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</si>
  <si>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</si>
  <si>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</si>
  <si>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</si>
  <si>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</si>
  <si>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</si>
  <si>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</si>
  <si>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</si>
  <si>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</si>
  <si>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</si>
  <si>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</si>
  <si>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</si>
  <si>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</si>
  <si>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</si>
  <si>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</si>
  <si>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</si>
  <si>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</si>
  <si>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</si>
  <si>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</si>
  <si>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</si>
  <si>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</si>
  <si>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</si>
  <si>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</si>
  <si>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</si>
  <si>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</si>
  <si>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</si>
  <si>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</si>
  <si>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</si>
  <si>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</si>
  <si>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</si>
  <si>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</si>
  <si>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</si>
  <si>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</si>
  <si>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</si>
  <si>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</si>
  <si>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</si>
  <si>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</si>
  <si>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</si>
  <si>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</si>
  <si>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</si>
  <si>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</si>
  <si>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</si>
  <si>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</si>
  <si>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</si>
  <si>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</si>
  <si>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</si>
  <si>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</si>
  <si>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</si>
  <si>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</si>
  <si>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</si>
  <si>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</si>
  <si>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</si>
  <si>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</si>
  <si>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</si>
  <si>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</si>
  <si>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</si>
  <si>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</si>
  <si>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</si>
  <si>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</si>
  <si>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</si>
  <si>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</si>
  <si>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</si>
  <si>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</si>
  <si>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</si>
  <si>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</si>
  <si>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</si>
  <si>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</si>
  <si>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</si>
  <si>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</si>
  <si>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</si>
  <si>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</si>
  <si>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</si>
  <si>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</si>
  <si>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</si>
  <si>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</si>
  <si>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</si>
  <si>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</si>
  <si>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</si>
  <si>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</si>
  <si>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</si>
  <si>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</si>
  <si>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</si>
  <si>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</si>
  <si>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</si>
  <si>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</si>
  <si>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</si>
  <si>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</si>
  <si>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</si>
  <si>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</si>
  <si>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</si>
  <si>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</si>
  <si>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</si>
  <si>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</si>
  <si>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</si>
  <si>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</si>
  <si>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</si>
  <si>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</si>
  <si>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</si>
  <si>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</si>
  <si>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</si>
  <si>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</si>
  <si>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</si>
  <si>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</si>
  <si>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</si>
  <si>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</si>
  <si>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</si>
  <si>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</si>
  <si>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</si>
  <si>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</si>
  <si>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</si>
  <si>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</si>
  <si>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</si>
  <si>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</si>
  <si>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</si>
  <si>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</si>
  <si>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</si>
  <si>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</si>
  <si>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</si>
  <si>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</si>
  <si>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</si>
  <si>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</si>
  <si>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</si>
  <si>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</si>
  <si>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</si>
  <si>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</si>
  <si>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</si>
  <si>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</si>
  <si>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</si>
  <si>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</si>
  <si>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</si>
  <si>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</si>
  <si>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</si>
  <si>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</si>
  <si>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</si>
  <si>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</si>
  <si>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</si>
  <si>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</si>
  <si>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</si>
  <si>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</si>
  <si>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</si>
  <si>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</si>
  <si>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</si>
  <si>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</si>
  <si>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</si>
  <si>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</si>
  <si>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</si>
  <si>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</si>
  <si>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</si>
  <si>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</si>
  <si>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</si>
  <si>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</si>
  <si>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</si>
  <si>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</si>
  <si>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</si>
  <si>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</si>
  <si>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</si>
  <si>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</si>
  <si>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</si>
  <si>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</si>
  <si>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</si>
  <si>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</si>
  <si>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</si>
  <si>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</si>
  <si>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</si>
  <si>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</si>
  <si>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</si>
  <si>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</si>
  <si>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</si>
  <si>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</si>
  <si>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</si>
  <si>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</si>
  <si>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</si>
  <si>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</si>
  <si>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</si>
  <si>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</si>
  <si>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</si>
  <si>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</si>
  <si>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</si>
  <si>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</si>
  <si>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</si>
  <si>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</si>
  <si>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</si>
  <si>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</si>
  <si>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</si>
  <si>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</si>
  <si>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</si>
  <si>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</si>
  <si>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</si>
  <si>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</si>
  <si>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</si>
  <si>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</si>
  <si>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</si>
  <si>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</si>
  <si>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</si>
  <si>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</si>
  <si>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</si>
  <si>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</si>
  <si>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</si>
  <si>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</si>
  <si>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</si>
  <si>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</si>
  <si>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</si>
  <si>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</si>
  <si>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</si>
  <si>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</si>
  <si>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</si>
  <si>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</si>
  <si>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</si>
  <si>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</si>
  <si>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</si>
  <si>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</si>
  <si>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</si>
  <si>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</si>
  <si>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</si>
  <si>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</si>
  <si>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</si>
  <si>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</si>
  <si>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</si>
  <si>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</si>
  <si>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</si>
  <si>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</si>
  <si>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</si>
  <si>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</si>
  <si>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</si>
  <si>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</si>
  <si>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</si>
  <si>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</si>
  <si>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</si>
  <si>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</si>
  <si>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</si>
  <si>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</si>
  <si>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</si>
  <si>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</si>
  <si>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</si>
  <si>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</si>
  <si>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</si>
  <si>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</si>
  <si>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</si>
  <si>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</si>
  <si>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</si>
  <si>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</si>
  <si>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</si>
  <si>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</si>
  <si>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</si>
  <si>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</si>
  <si>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</si>
  <si>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</si>
  <si>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</si>
  <si>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</si>
  <si>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</si>
  <si>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</si>
  <si>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</si>
  <si>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</si>
  <si>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</si>
  <si>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</si>
  <si>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</si>
  <si>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</si>
  <si>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</si>
  <si>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</si>
  <si>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</si>
  <si>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</si>
  <si>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</si>
  <si>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</si>
  <si>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</si>
  <si>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</si>
  <si>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</si>
  <si>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</si>
  <si>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</si>
  <si>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</si>
  <si>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</si>
  <si>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</si>
  <si>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</si>
  <si>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</si>
  <si>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</si>
  <si>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</si>
  <si>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</si>
  <si>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</si>
  <si>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</si>
  <si>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</si>
  <si>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</si>
  <si>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</si>
  <si>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</si>
  <si>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</si>
  <si>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</si>
  <si>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</si>
  <si>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</si>
  <si>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</si>
  <si>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</si>
  <si>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</si>
  <si>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</si>
  <si>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</si>
  <si>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</si>
  <si>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</si>
  <si>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</si>
  <si>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</si>
  <si>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</si>
  <si>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</si>
  <si>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</si>
  <si>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</si>
  <si>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</si>
  <si>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</si>
  <si>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</si>
  <si>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</si>
  <si>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</si>
  <si>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</si>
  <si>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</si>
  <si>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</si>
  <si>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</si>
  <si>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</si>
  <si>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</si>
  <si>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</si>
  <si>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</si>
  <si>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</si>
  <si>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</si>
  <si>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</si>
  <si>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</si>
  <si>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</si>
  <si>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</si>
  <si>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</si>
  <si>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</si>
  <si>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</si>
  <si>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</si>
  <si>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</si>
  <si>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</si>
  <si>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</si>
  <si>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</si>
  <si>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</si>
  <si>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</si>
  <si>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</si>
  <si>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</si>
  <si>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</si>
  <si>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</si>
  <si>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</si>
  <si>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</si>
  <si>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</si>
  <si>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</si>
  <si>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</si>
  <si>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</si>
  <si>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</si>
  <si>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</si>
  <si>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</si>
  <si>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</si>
  <si>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</si>
  <si>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</si>
  <si>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</si>
  <si>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</si>
  <si>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</si>
  <si>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</si>
  <si>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</si>
  <si>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</si>
  <si>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</si>
  <si>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</si>
  <si>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</si>
  <si>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</si>
  <si>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</si>
  <si>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</si>
  <si>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</si>
  <si>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</si>
  <si>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</si>
  <si>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</si>
  <si>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</si>
  <si>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</si>
  <si>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</si>
  <si>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</si>
  <si>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</si>
  <si>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</si>
  <si>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</si>
  <si>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</si>
  <si>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</si>
  <si>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</si>
  <si>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</si>
  <si>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</si>
  <si>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</si>
  <si>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</si>
  <si>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</si>
  <si>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</si>
  <si>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</si>
  <si>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</si>
  <si>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</si>
  <si>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</si>
  <si>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</si>
  <si>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</si>
  <si>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</si>
  <si>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</si>
  <si>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</si>
  <si>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</si>
  <si>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</si>
  <si>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</si>
  <si>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</si>
  <si>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</si>
  <si>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</si>
  <si>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</si>
  <si>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</si>
  <si>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</si>
  <si>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</si>
  <si>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</si>
  <si>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</si>
  <si>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</si>
  <si>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</si>
  <si>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</si>
  <si>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</si>
  <si>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</si>
  <si>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</si>
  <si>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</si>
  <si>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</si>
  <si>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</si>
  <si>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</si>
  <si>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</si>
  <si>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</si>
  <si>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</si>
  <si>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</si>
  <si>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</si>
  <si>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</si>
  <si>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</si>
  <si>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</si>
  <si>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</si>
  <si>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</si>
  <si>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</si>
  <si>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</si>
  <si>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</si>
  <si>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</si>
  <si>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</si>
  <si>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</si>
  <si>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</si>
  <si>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</si>
  <si>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</si>
  <si>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</si>
  <si>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</si>
  <si>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</si>
  <si>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</si>
  <si>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</si>
  <si>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</si>
  <si>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</si>
  <si>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</si>
  <si>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</si>
  <si>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</si>
  <si>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</si>
  <si>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</si>
  <si>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</si>
  <si>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</si>
  <si>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</si>
  <si>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</si>
  <si>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</si>
  <si>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</si>
  <si>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</si>
  <si>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</si>
  <si>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</si>
  <si>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</si>
  <si>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</si>
  <si>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</si>
  <si>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</si>
  <si>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</si>
  <si>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</si>
  <si>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</si>
  <si>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</si>
  <si>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</si>
  <si>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</si>
  <si>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</si>
  <si>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</si>
  <si>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</si>
  <si>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</si>
  <si>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</si>
  <si>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</si>
  <si>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</si>
  <si>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</si>
  <si>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</si>
  <si>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</si>
  <si>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</si>
  <si>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</si>
  <si>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</si>
  <si>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</si>
  <si>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</si>
  <si>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</si>
  <si>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</si>
  <si>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</si>
  <si>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</si>
  <si>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</si>
  <si>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</si>
  <si>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</si>
  <si>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</si>
  <si>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</si>
  <si>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</si>
  <si>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</si>
  <si>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</si>
  <si>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</si>
  <si>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</si>
  <si>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</si>
  <si>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</si>
  <si>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</si>
  <si>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</si>
  <si>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</si>
  <si>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</si>
  <si>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</si>
  <si>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</si>
  <si>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</si>
  <si>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</si>
  <si>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</si>
  <si>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</si>
  <si>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</si>
  <si>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</si>
  <si>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</si>
  <si>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</si>
  <si>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</si>
  <si>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</si>
  <si>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</si>
  <si>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</si>
  <si>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</si>
  <si>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</si>
  <si>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</si>
  <si>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</si>
  <si>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</si>
  <si>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</si>
  <si>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</si>
  <si>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</si>
  <si>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</si>
  <si>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</si>
  <si>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</si>
  <si>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</si>
  <si>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</si>
  <si>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</si>
  <si>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</si>
  <si>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</si>
  <si>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</si>
  <si>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</si>
  <si>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</si>
  <si>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</si>
  <si>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</si>
  <si>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</si>
  <si>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</si>
  <si>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</si>
  <si>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</si>
  <si>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</si>
  <si>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</si>
  <si>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</si>
  <si>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</si>
  <si>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</si>
  <si>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</si>
  <si>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</si>
  <si>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</si>
  <si>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</si>
  <si>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</si>
  <si>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</si>
  <si>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</si>
  <si>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</si>
  <si>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</si>
  <si>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</si>
  <si>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</si>
  <si>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</si>
  <si>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</si>
  <si>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</si>
  <si>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</si>
  <si>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</si>
  <si>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</si>
  <si>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</si>
  <si>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</si>
  <si>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</si>
  <si>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</si>
  <si>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</si>
  <si>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</si>
  <si>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</si>
  <si>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</si>
  <si>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</si>
  <si>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</si>
  <si>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</si>
  <si>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</si>
  <si>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</si>
  <si>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</si>
  <si>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</si>
  <si>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</si>
  <si>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</si>
  <si>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</si>
  <si>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</si>
  <si>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</si>
  <si>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</si>
  <si>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</si>
  <si>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</si>
  <si>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</si>
  <si>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</si>
  <si>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</si>
  <si>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</si>
  <si>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</si>
  <si>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</si>
  <si>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</si>
  <si>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</si>
  <si>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</si>
  <si>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</si>
  <si>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</si>
  <si>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</si>
  <si>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</si>
  <si>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</si>
  <si>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</si>
  <si>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</si>
  <si>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</si>
  <si>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</si>
  <si>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</si>
  <si>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</si>
  <si>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</si>
  <si>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</si>
  <si>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</si>
  <si>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</si>
  <si>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</si>
  <si>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</si>
  <si>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</si>
  <si>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</si>
  <si>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</si>
  <si>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</si>
  <si>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</si>
  <si>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</si>
  <si>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</si>
  <si>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</si>
  <si>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</si>
  <si>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</si>
  <si>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</si>
  <si>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</si>
  <si>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</si>
  <si>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</si>
  <si>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</si>
  <si>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</si>
  <si>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</si>
  <si>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</si>
  <si>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</si>
  <si>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</si>
  <si>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</si>
  <si>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</si>
  <si>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</si>
  <si>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</si>
  <si>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</si>
  <si>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</si>
  <si>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</si>
  <si>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</si>
  <si>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</si>
  <si>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</si>
  <si>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</si>
  <si>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</si>
  <si>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</si>
  <si>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</si>
  <si>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</si>
  <si>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</si>
  <si>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</si>
  <si>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</si>
  <si>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</si>
  <si>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</si>
  <si>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</si>
  <si>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</si>
  <si>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</si>
  <si>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</si>
  <si>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</si>
  <si>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</si>
  <si>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</si>
  <si>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</si>
  <si>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</si>
  <si>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</si>
  <si>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</si>
  <si>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</si>
  <si>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</si>
  <si>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</si>
  <si>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</si>
  <si>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</si>
  <si>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</si>
  <si>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</si>
  <si>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</si>
  <si>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</si>
  <si>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</si>
  <si>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</si>
  <si>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</si>
  <si>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</si>
  <si>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</si>
  <si>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</si>
  <si>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</si>
  <si>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</si>
  <si>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</si>
  <si>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</si>
  <si>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</si>
  <si>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</si>
  <si>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</si>
  <si>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</si>
  <si>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</si>
  <si>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</si>
  <si>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</si>
  <si>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</si>
  <si>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</si>
  <si>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</si>
  <si>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</si>
  <si>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</si>
  <si>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</si>
  <si>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</si>
  <si>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</si>
  <si>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</si>
  <si>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</si>
  <si>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</si>
  <si>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</si>
  <si>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</si>
  <si>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</si>
  <si>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</si>
  <si>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</si>
  <si>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</si>
  <si>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</si>
  <si>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</si>
  <si>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</si>
  <si>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</si>
  <si>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</si>
  <si>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</si>
  <si>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</si>
  <si>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</si>
  <si>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</si>
  <si>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</si>
  <si>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</si>
  <si>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</si>
  <si>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</si>
  <si>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</si>
  <si>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</si>
  <si>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</si>
  <si>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</si>
  <si>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</si>
  <si>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</si>
  <si>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</si>
  <si>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</si>
  <si>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</si>
  <si>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</si>
  <si>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</si>
  <si>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</si>
  <si>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</si>
  <si>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</si>
  <si>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</si>
  <si>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</si>
  <si>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</si>
  <si>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</si>
  <si>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</si>
  <si>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</si>
  <si>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</si>
  <si>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</si>
  <si>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</si>
  <si>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</si>
  <si>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</si>
  <si>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</si>
  <si>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</si>
  <si>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</si>
  <si>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</si>
  <si>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</si>
  <si>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</si>
  <si>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</si>
  <si>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</si>
  <si>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</si>
  <si>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</si>
  <si>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</si>
  <si>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</si>
  <si>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</si>
  <si>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</si>
  <si>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</si>
  <si>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</si>
  <si>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</si>
  <si>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</si>
  <si>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</si>
  <si>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</si>
  <si>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</si>
  <si>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</si>
  <si>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</si>
  <si>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</si>
  <si>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</si>
  <si>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</si>
  <si>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</si>
  <si>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</si>
  <si>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</si>
  <si>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</si>
  <si>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</si>
  <si>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</si>
  <si>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</si>
  <si>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</si>
  <si>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</si>
  <si>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</si>
  <si>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</si>
  <si>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</si>
  <si>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</si>
  <si>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</si>
  <si>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</si>
  <si>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</si>
  <si>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</si>
  <si>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</si>
  <si>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</si>
  <si>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</si>
  <si>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</si>
  <si>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</si>
  <si>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</si>
  <si>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</si>
  <si>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</si>
  <si>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</si>
  <si>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</si>
  <si>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</si>
  <si>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</si>
  <si>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</si>
  <si>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</si>
  <si>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</si>
  <si>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</si>
  <si>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</si>
  <si>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</si>
  <si>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</si>
  <si>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</si>
  <si>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</si>
  <si>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</si>
  <si>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</si>
  <si>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</si>
  <si>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</si>
  <si>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</si>
  <si>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</si>
  <si>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</si>
  <si>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</si>
  <si>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</si>
  <si>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</si>
  <si>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</si>
  <si>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</si>
  <si>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</si>
  <si>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</si>
  <si>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</si>
  <si>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</si>
  <si>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</si>
  <si>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</si>
  <si>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</si>
  <si>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</si>
  <si>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</si>
  <si>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</si>
  <si>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</si>
  <si>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</si>
  <si>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</si>
  <si>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</si>
  <si>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</si>
  <si>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</si>
  <si>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</si>
  <si>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</si>
  <si>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</si>
  <si>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</si>
  <si>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</si>
  <si>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</si>
  <si>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</si>
  <si>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</si>
  <si>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</si>
  <si>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</si>
  <si>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</si>
  <si>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</si>
  <si>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</si>
  <si>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</si>
  <si>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</si>
  <si>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</si>
  <si>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</si>
  <si>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</si>
  <si>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</si>
  <si>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</si>
  <si>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</si>
  <si>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</si>
  <si>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</si>
  <si>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</si>
  <si>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</si>
  <si>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</si>
  <si>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</si>
  <si>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</si>
  <si>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</si>
  <si>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</si>
  <si>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</si>
  <si>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</si>
  <si>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</si>
  <si>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</si>
  <si>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</si>
  <si>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</si>
  <si>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</si>
  <si>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</si>
  <si>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</si>
  <si>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</si>
  <si>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</si>
  <si>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</si>
  <si>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</si>
  <si>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</si>
  <si>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</si>
  <si>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</si>
  <si>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</si>
  <si>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</si>
  <si>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</si>
  <si>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</si>
  <si>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</si>
  <si>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</si>
  <si>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</si>
  <si>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</si>
  <si>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</si>
  <si>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</si>
  <si>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</si>
  <si>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</si>
  <si>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</si>
  <si>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</si>
  <si>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</si>
  <si>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</si>
  <si>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</si>
  <si>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</si>
  <si>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</si>
  <si>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</si>
  <si>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</si>
  <si>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</si>
  <si>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</si>
  <si>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</si>
  <si>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</si>
  <si>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</si>
  <si>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</si>
  <si>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</si>
  <si>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</si>
  <si>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</si>
  <si>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</si>
  <si>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</si>
  <si>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</si>
  <si>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</si>
  <si>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</si>
  <si>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</si>
  <si>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</si>
  <si>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</si>
  <si>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</si>
  <si>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</si>
  <si>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</si>
  <si>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</si>
  <si>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</si>
  <si>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</si>
  <si>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</si>
  <si>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</si>
  <si>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</si>
  <si>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</si>
  <si>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</si>
  <si>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</si>
  <si>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</si>
  <si>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</si>
  <si>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</si>
  <si>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</si>
  <si>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</si>
  <si>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</si>
  <si>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</si>
  <si>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</si>
  <si>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</si>
  <si>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</si>
  <si>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</si>
  <si>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</si>
  <si>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</si>
  <si>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</si>
  <si>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</si>
  <si>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</si>
  <si>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</si>
  <si>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</si>
  <si>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</si>
  <si>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</si>
  <si>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</si>
  <si>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</si>
  <si>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</si>
  <si>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</si>
  <si>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</si>
  <si>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</si>
  <si>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</si>
  <si>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</si>
  <si>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</si>
  <si>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</si>
  <si>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</si>
  <si>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</si>
  <si>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</si>
  <si>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</si>
  <si>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</si>
  <si>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</si>
  <si>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</si>
  <si>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</si>
  <si>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</si>
  <si>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</si>
  <si>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</si>
  <si>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</si>
  <si>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</si>
  <si>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</si>
  <si>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</si>
  <si>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</si>
  <si>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</si>
  <si>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</si>
  <si>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</si>
  <si>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</si>
  <si>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</si>
  <si>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</si>
  <si>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</si>
  <si>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</si>
  <si>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</si>
  <si>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</si>
  <si>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</si>
  <si>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</si>
  <si>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</si>
  <si>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</si>
  <si>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</si>
  <si>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</si>
  <si>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</si>
  <si>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</si>
  <si>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</si>
  <si>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</si>
  <si>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</si>
  <si>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</si>
  <si>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</si>
  <si>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</si>
  <si>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</si>
  <si>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</si>
  <si>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</si>
  <si>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</si>
  <si>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</si>
  <si>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</si>
  <si>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</si>
  <si>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</si>
  <si>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</si>
  <si>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</si>
  <si>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</si>
  <si>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</si>
  <si>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</si>
  <si>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</si>
  <si>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</si>
  <si>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</si>
  <si>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</si>
  <si>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</si>
  <si>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</si>
  <si>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</si>
  <si>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</si>
  <si>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</si>
  <si>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</si>
  <si>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</si>
  <si>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</si>
  <si>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</si>
  <si>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</si>
  <si>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</si>
  <si>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</si>
  <si>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</si>
  <si>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</si>
  <si>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</si>
  <si>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</si>
  <si>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</si>
  <si>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</si>
  <si>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</si>
  <si>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</si>
  <si>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</si>
  <si>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</si>
  <si>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</si>
  <si>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</si>
  <si>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</si>
  <si>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</si>
  <si>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</si>
  <si>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</si>
  <si>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</si>
  <si>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</si>
  <si>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</si>
  <si>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</si>
  <si>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</si>
  <si>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</si>
  <si>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</si>
  <si>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</si>
  <si>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</si>
  <si>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</si>
  <si>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</si>
  <si>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</si>
  <si>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</si>
  <si>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</si>
  <si>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</si>
  <si>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</si>
  <si>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</si>
  <si>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</si>
  <si>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</si>
  <si>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</si>
  <si>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</si>
  <si>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</si>
  <si>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</si>
  <si>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</si>
  <si>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</si>
  <si>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</si>
  <si>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</si>
  <si>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</si>
  <si>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</si>
  <si>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</si>
  <si>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</si>
  <si>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</si>
  <si>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</si>
  <si>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</si>
  <si>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</si>
  <si>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</si>
  <si>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</si>
  <si>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</si>
  <si>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</si>
  <si>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</si>
  <si>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</si>
  <si>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</si>
  <si>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</si>
  <si>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</si>
  <si>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</si>
  <si>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</si>
  <si>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</si>
  <si>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</si>
  <si>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</si>
  <si>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</si>
  <si>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</si>
  <si>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</si>
  <si>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</si>
  <si>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</si>
  <si>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</si>
  <si>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</si>
  <si>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</si>
  <si>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</si>
  <si>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</si>
  <si>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</si>
  <si>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</si>
  <si>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</si>
  <si>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</si>
  <si>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</si>
  <si>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</si>
  <si>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</si>
  <si>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</si>
  <si>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</si>
  <si>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</si>
  <si>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</si>
  <si>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</si>
  <si>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</si>
  <si>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</si>
  <si>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</si>
  <si>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</si>
  <si>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</si>
  <si>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</si>
  <si>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</si>
  <si>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</si>
  <si>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</si>
  <si>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</si>
  <si>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</si>
  <si>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</si>
  <si>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</si>
  <si>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</si>
  <si>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</si>
  <si>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</si>
  <si>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</si>
  <si>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</si>
  <si>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</si>
  <si>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</si>
  <si>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</si>
  <si>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</si>
  <si>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</si>
  <si>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</si>
  <si>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</si>
  <si>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</si>
  <si>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</si>
  <si>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</si>
  <si>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</si>
  <si>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</si>
  <si>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</si>
  <si>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</si>
  <si>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</si>
  <si>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</si>
  <si>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</si>
  <si>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</si>
  <si>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</si>
  <si>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</si>
  <si>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</si>
  <si>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</si>
  <si>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</si>
  <si>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</si>
  <si>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</si>
  <si>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</si>
  <si>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</si>
  <si>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</si>
  <si>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</si>
  <si>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</si>
  <si>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</si>
  <si>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</si>
  <si>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</si>
  <si>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</si>
  <si>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</si>
  <si>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</si>
  <si>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</si>
  <si>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</si>
  <si>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</si>
  <si>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</si>
  <si>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</si>
  <si>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</si>
  <si>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</si>
  <si>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</si>
  <si>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</si>
  <si>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</si>
  <si>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</si>
  <si>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</si>
  <si>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</si>
  <si>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</si>
  <si>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</si>
  <si>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</si>
  <si>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</si>
  <si>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</si>
  <si>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</si>
  <si>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</si>
  <si>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</si>
  <si>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</si>
  <si>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</si>
  <si>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</si>
  <si>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</si>
  <si>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</si>
  <si>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</si>
  <si>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</si>
  <si>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</si>
  <si>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</si>
  <si>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</si>
  <si>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</si>
  <si>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</si>
  <si>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</si>
  <si>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</si>
  <si>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</si>
  <si>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</si>
  <si>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</si>
  <si>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</si>
  <si>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</si>
  <si>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</si>
  <si>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</si>
  <si>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</si>
  <si>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</si>
  <si>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</si>
  <si>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</si>
  <si>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</si>
  <si>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</si>
  <si>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</si>
  <si>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</si>
  <si>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</si>
  <si>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</si>
  <si>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</si>
  <si>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</si>
  <si>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</si>
  <si>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</si>
  <si>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</si>
  <si>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</si>
  <si>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</si>
  <si>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</si>
  <si>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</si>
  <si>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</si>
  <si>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</si>
  <si>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</si>
  <si>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</si>
  <si>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</si>
  <si>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</si>
  <si>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</si>
  <si>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</si>
  <si>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</si>
  <si>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</si>
  <si>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</si>
  <si>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</si>
  <si>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</si>
  <si>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</si>
  <si>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</si>
  <si>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</si>
  <si>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</si>
  <si>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</si>
  <si>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</si>
  <si>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</si>
  <si>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</si>
  <si>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</si>
  <si>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</si>
  <si>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</si>
  <si>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</si>
  <si>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</si>
  <si>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</si>
  <si>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</si>
  <si>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</si>
  <si>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</si>
  <si>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</si>
  <si>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</si>
  <si>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</si>
  <si>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</si>
  <si>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</si>
  <si>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</si>
  <si>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</si>
  <si>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</si>
  <si>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</si>
  <si>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</si>
  <si>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</si>
  <si>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</si>
  <si>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</si>
  <si>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</si>
  <si>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</si>
  <si>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</si>
  <si>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</si>
  <si>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</si>
  <si>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</si>
  <si>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</si>
  <si>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</si>
  <si>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</si>
  <si>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</si>
  <si>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</si>
  <si>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</si>
  <si>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</si>
  <si>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</si>
  <si>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</si>
  <si>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</si>
  <si>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</si>
  <si>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</si>
  <si>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</si>
  <si>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</si>
  <si>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</si>
  <si>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</si>
  <si>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</si>
  <si>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</si>
  <si>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</si>
  <si>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</si>
  <si>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</si>
  <si>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</si>
  <si>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</si>
  <si>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</si>
  <si>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</si>
  <si>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</si>
  <si>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</si>
  <si>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</si>
  <si>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</si>
  <si>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</si>
  <si>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</si>
  <si>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</si>
  <si>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</si>
  <si>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</si>
  <si>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</si>
  <si>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</si>
  <si>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</si>
  <si>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</si>
  <si>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</si>
  <si>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</si>
  <si>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</si>
  <si>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</si>
  <si>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</si>
  <si>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</si>
  <si>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</si>
  <si>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</si>
  <si>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</si>
  <si>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</si>
  <si>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</si>
  <si>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</si>
  <si>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</si>
  <si>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</si>
  <si>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</si>
  <si>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</si>
  <si>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</si>
  <si>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</si>
  <si>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</si>
  <si>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</si>
  <si>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</si>
  <si>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</si>
  <si>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</si>
  <si>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</si>
  <si>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</si>
  <si>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</si>
  <si>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</si>
  <si>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</si>
  <si>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</si>
  <si>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</si>
  <si>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</si>
  <si>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</si>
  <si>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</si>
  <si>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</si>
  <si>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</si>
  <si>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</si>
  <si>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</si>
  <si>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</si>
  <si>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</si>
  <si>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</si>
  <si>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</si>
  <si>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</si>
  <si>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</si>
  <si>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</si>
  <si>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</si>
  <si>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</si>
  <si>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</si>
  <si>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</si>
  <si>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</si>
  <si>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</si>
  <si>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</si>
  <si>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</si>
  <si>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</si>
  <si>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</si>
  <si>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</si>
  <si>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</si>
  <si>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</si>
  <si>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</si>
  <si>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</si>
  <si>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</si>
  <si>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</si>
  <si>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</si>
  <si>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</si>
  <si>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</si>
  <si>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</si>
  <si>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</si>
  <si>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</si>
  <si>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</si>
  <si>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</si>
  <si>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</si>
  <si>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</si>
  <si>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</si>
  <si>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</si>
  <si>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</si>
  <si>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</si>
  <si>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</si>
  <si>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</si>
  <si>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</si>
  <si>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</si>
  <si>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</si>
  <si>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</si>
  <si>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</si>
  <si>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</si>
  <si>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</si>
  <si>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</si>
  <si>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</si>
  <si>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</si>
  <si>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</si>
  <si>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</si>
  <si>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</si>
  <si>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</si>
  <si>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</si>
  <si>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</si>
  <si>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</si>
  <si>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</si>
  <si>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</si>
  <si>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</si>
  <si>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</si>
  <si>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</si>
  <si>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</si>
  <si>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</si>
  <si>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</si>
  <si>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</si>
  <si>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</si>
  <si>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</si>
  <si>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</si>
  <si>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</si>
  <si>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</si>
  <si>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</si>
  <si>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</si>
  <si>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</si>
  <si>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</si>
  <si>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</si>
  <si>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</si>
  <si>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</si>
  <si>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</si>
  <si>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</si>
  <si>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</si>
  <si>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</si>
  <si>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</si>
  <si>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</si>
  <si>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</si>
  <si>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</si>
  <si>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</si>
  <si>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</si>
  <si>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</si>
  <si>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</si>
  <si>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</si>
  <si>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</si>
  <si>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</si>
  <si>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</si>
  <si>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</si>
  <si>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</si>
  <si>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</si>
  <si>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</si>
  <si>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</si>
  <si>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</si>
  <si>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</si>
  <si>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</si>
  <si>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</si>
  <si>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</si>
  <si>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</si>
  <si>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</si>
  <si>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</si>
  <si>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</si>
  <si>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</si>
  <si>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</si>
  <si>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</si>
  <si>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</si>
  <si>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</si>
  <si>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</si>
  <si>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</si>
  <si>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</si>
  <si>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</si>
  <si>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</si>
  <si>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</si>
  <si>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</si>
  <si>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</si>
  <si>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</si>
  <si>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</si>
  <si>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</si>
  <si>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</si>
  <si>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</si>
  <si>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</si>
  <si>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</si>
  <si>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</si>
  <si>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</si>
  <si>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</si>
  <si>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</si>
  <si>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</si>
  <si>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</si>
  <si>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</si>
  <si>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</si>
  <si>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</si>
  <si>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</si>
  <si>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</si>
  <si>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</si>
  <si>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</si>
  <si>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</si>
  <si>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</si>
  <si>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</si>
  <si>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</si>
  <si>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</si>
  <si>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</si>
  <si>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</si>
  <si>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</si>
  <si>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</si>
  <si>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</si>
  <si>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</si>
  <si>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</si>
  <si>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</si>
  <si>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</si>
  <si>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</si>
  <si>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</si>
  <si>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</si>
  <si>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</si>
  <si>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</si>
  <si>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</si>
  <si>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</si>
  <si>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</si>
  <si>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</si>
  <si>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</si>
  <si>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</si>
  <si>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</si>
  <si>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</si>
  <si>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</si>
  <si>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</si>
  <si>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</si>
  <si>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</si>
  <si>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</si>
  <si>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</si>
  <si>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</si>
  <si>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</si>
  <si>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</si>
  <si>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</si>
  <si>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</si>
  <si>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</si>
  <si>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</si>
  <si>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</si>
  <si>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</si>
  <si>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</si>
  <si>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</si>
  <si>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</si>
  <si>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</si>
  <si>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</si>
  <si>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</si>
  <si>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</si>
  <si>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</si>
  <si>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</si>
  <si>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</si>
  <si>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</si>
  <si>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</si>
  <si>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</si>
  <si>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</si>
  <si>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</si>
  <si>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</si>
  <si>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</si>
  <si>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</si>
  <si>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</si>
  <si>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</si>
  <si>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</si>
  <si>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</si>
  <si>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</si>
  <si>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</si>
  <si>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</si>
  <si>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</si>
  <si>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</si>
  <si>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</si>
  <si>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</si>
  <si>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</si>
  <si>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</si>
  <si>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</si>
  <si>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</si>
  <si>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</si>
  <si>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</si>
  <si>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</si>
  <si>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</si>
  <si>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</si>
  <si>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</si>
  <si>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</si>
  <si>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</si>
  <si>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</si>
  <si>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</si>
  <si>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</si>
  <si>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</si>
  <si>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</si>
  <si>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</si>
  <si>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</si>
  <si>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</si>
  <si>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</si>
  <si>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</si>
  <si>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</si>
  <si>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</si>
  <si>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</si>
  <si>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</si>
  <si>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</si>
  <si>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</si>
  <si>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</si>
  <si>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</si>
  <si>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</si>
  <si>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</si>
  <si>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</si>
  <si>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</si>
  <si>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</si>
  <si>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</si>
  <si>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</si>
  <si>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</si>
  <si>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</si>
  <si>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</si>
  <si>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</si>
  <si>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</si>
  <si>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</si>
  <si>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</si>
  <si>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</si>
  <si>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</si>
  <si>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</si>
  <si>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</si>
  <si>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</si>
  <si>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</si>
  <si>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</si>
  <si>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</si>
  <si>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</si>
  <si>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</si>
  <si>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</si>
  <si>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</si>
  <si>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</si>
  <si>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</si>
  <si>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</si>
  <si>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</si>
  <si>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</si>
  <si>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</si>
  <si>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</si>
  <si>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</si>
  <si>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</si>
  <si>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</si>
  <si>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</si>
  <si>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</si>
  <si>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</si>
  <si>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</si>
  <si>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</si>
  <si>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</si>
  <si>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</si>
  <si>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</si>
  <si>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</si>
  <si>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</si>
  <si>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</si>
  <si>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</si>
  <si>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</si>
  <si>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</si>
  <si>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</si>
  <si>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</si>
  <si>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</si>
  <si>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</si>
  <si>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</si>
  <si>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</si>
  <si>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</si>
  <si>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</si>
  <si>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</si>
  <si>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</si>
  <si>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</si>
  <si>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</si>
  <si>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</si>
  <si>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</si>
  <si>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</si>
  <si>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</si>
  <si>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</si>
  <si>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</si>
  <si>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</si>
  <si>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</si>
  <si>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</si>
  <si>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</si>
  <si>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</si>
  <si>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</si>
  <si>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</si>
  <si>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</si>
  <si>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</si>
  <si>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</si>
  <si>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</si>
  <si>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</si>
  <si>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</si>
  <si>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</si>
  <si>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</si>
  <si>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</si>
  <si>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</si>
  <si>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</si>
  <si>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</si>
  <si>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</si>
  <si>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</si>
  <si>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</si>
  <si>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</si>
  <si>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</si>
  <si>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</si>
  <si>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</si>
  <si>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</si>
  <si>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</si>
  <si>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</si>
  <si>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</si>
  <si>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</si>
  <si>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</si>
  <si>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</si>
  <si>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</si>
  <si>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</si>
  <si>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</si>
  <si>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</si>
  <si>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</si>
  <si>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</si>
  <si>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</si>
  <si>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</si>
  <si>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</si>
  <si>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</si>
  <si>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</si>
  <si>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</si>
  <si>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</si>
  <si>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</si>
  <si>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</si>
  <si>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</si>
  <si>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</si>
  <si>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</si>
  <si>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</si>
  <si>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</si>
  <si>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</si>
  <si>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</si>
  <si>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</si>
  <si>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</si>
  <si>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</si>
  <si>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</si>
  <si>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</si>
  <si>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</si>
  <si>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</si>
  <si>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</si>
  <si>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</si>
  <si>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</si>
  <si>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</si>
  <si>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</si>
  <si>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</si>
  <si>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</si>
  <si>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</si>
  <si>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</si>
  <si>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</si>
  <si>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</si>
  <si>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</si>
  <si>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</si>
  <si>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</si>
  <si>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</si>
  <si>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</si>
  <si>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</si>
  <si>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</si>
  <si>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</si>
  <si>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</si>
  <si>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</si>
  <si>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</si>
  <si>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</si>
  <si>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</si>
  <si>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</si>
  <si>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</si>
  <si>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</si>
  <si>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</si>
  <si>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</si>
  <si>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</si>
  <si>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</si>
  <si>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</si>
  <si>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</si>
  <si>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</si>
  <si>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</si>
  <si>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</si>
  <si>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</si>
  <si>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</si>
  <si>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</si>
  <si>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</si>
  <si>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</si>
  <si>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</si>
  <si>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</si>
  <si>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</si>
  <si>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</si>
  <si>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</si>
  <si>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</si>
  <si>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</si>
  <si>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</si>
  <si>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</si>
  <si>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</si>
  <si>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</si>
  <si>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</si>
  <si>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</si>
  <si>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</si>
  <si>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</si>
  <si>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</si>
  <si>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</si>
  <si>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</si>
  <si>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</si>
  <si>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</si>
  <si>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</si>
  <si>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</si>
  <si>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</si>
  <si>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</si>
  <si>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</si>
  <si>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</si>
  <si>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</si>
  <si>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</si>
  <si>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</si>
  <si>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</si>
  <si>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</si>
  <si>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</si>
  <si>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</si>
  <si>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</si>
  <si>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</si>
  <si>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</si>
  <si>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</si>
  <si>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</si>
  <si>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</si>
  <si>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</si>
  <si>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</si>
  <si>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</si>
  <si>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</si>
  <si>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</si>
  <si>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</si>
  <si>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</si>
  <si>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</si>
  <si>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</si>
  <si>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</si>
  <si>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</si>
  <si>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</si>
  <si>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</si>
  <si>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</si>
  <si>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</si>
  <si>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</si>
  <si>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</si>
  <si>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</si>
  <si>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</si>
  <si>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</si>
  <si>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</si>
  <si>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</si>
  <si>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</si>
  <si>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</si>
  <si>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</si>
  <si>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</si>
  <si>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</si>
  <si>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</si>
  <si>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</si>
  <si>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</si>
  <si>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</si>
  <si>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</si>
  <si>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</si>
  <si>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</si>
  <si>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</si>
  <si>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</si>
  <si>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</si>
  <si>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</si>
  <si>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</si>
  <si>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</si>
  <si>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</si>
  <si>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</si>
  <si>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</si>
  <si>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</si>
  <si>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</si>
  <si>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</si>
  <si>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</si>
  <si>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</si>
  <si>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</si>
  <si>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</si>
  <si>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</si>
  <si>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</si>
  <si>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</si>
  <si>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</si>
  <si>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</si>
  <si>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</si>
  <si>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</si>
  <si>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</si>
  <si>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</si>
  <si>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</si>
  <si>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</si>
  <si>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</si>
  <si>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</si>
  <si>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</si>
  <si>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</si>
  <si>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</si>
  <si>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</si>
  <si>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</si>
  <si>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</si>
  <si>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</si>
  <si>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</si>
  <si>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</si>
  <si>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</si>
  <si>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</si>
  <si>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</si>
  <si>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</si>
  <si>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</si>
  <si>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</si>
  <si>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</si>
  <si>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</si>
  <si>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</si>
  <si>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</si>
  <si>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</si>
  <si>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</si>
  <si>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</si>
  <si>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</si>
  <si>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</si>
  <si>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</si>
  <si>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</si>
  <si>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</si>
  <si>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</si>
  <si>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</si>
  <si>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</si>
  <si>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</si>
  <si>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</si>
  <si>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</si>
  <si>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</si>
  <si>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</si>
  <si>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</si>
  <si>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</si>
  <si>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</si>
  <si>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</si>
  <si>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</si>
  <si>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</si>
  <si>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</si>
  <si>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</si>
  <si>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</si>
  <si>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</si>
  <si>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</si>
  <si>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</si>
  <si>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</si>
  <si>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</si>
  <si>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</si>
  <si>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</si>
  <si>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</si>
  <si>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</si>
  <si>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</si>
  <si>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</si>
  <si>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</si>
  <si>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</si>
  <si>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</si>
  <si>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</si>
  <si>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</si>
  <si>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</si>
  <si>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</si>
  <si>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</si>
  <si>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</si>
  <si>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</si>
  <si>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</si>
  <si>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</si>
  <si>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</si>
  <si>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</si>
  <si>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</si>
  <si>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</si>
  <si>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</si>
  <si>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</si>
  <si>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</si>
  <si>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</si>
  <si>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</si>
  <si>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</si>
  <si>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</si>
  <si>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</si>
  <si>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</si>
  <si>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</si>
  <si>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</si>
  <si>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</si>
  <si>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</si>
  <si>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</si>
  <si>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</si>
  <si>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</si>
  <si>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</si>
  <si>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</si>
  <si>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</si>
  <si>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</si>
  <si>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</si>
  <si>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</si>
  <si>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</si>
  <si>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</si>
  <si>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</si>
  <si>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</si>
  <si>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</si>
  <si>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</si>
  <si>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</si>
  <si>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</si>
  <si>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</si>
  <si>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</si>
  <si>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</si>
  <si>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</si>
  <si>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</si>
  <si>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</si>
  <si>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</si>
  <si>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</si>
  <si>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</si>
  <si>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</si>
  <si>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</si>
  <si>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</si>
  <si>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</si>
  <si>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</si>
  <si>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</si>
  <si>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</si>
  <si>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</si>
  <si>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</si>
  <si>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</si>
  <si>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</si>
  <si>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</si>
  <si>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</si>
  <si>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</si>
  <si>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</si>
  <si>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</si>
  <si>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</si>
  <si>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</si>
  <si>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</si>
  <si>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</si>
  <si>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</si>
  <si>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</si>
  <si>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</si>
  <si>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</si>
  <si>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</si>
  <si>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</si>
  <si>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</si>
  <si>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</si>
  <si>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</si>
  <si>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</si>
  <si>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</si>
  <si>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</si>
  <si>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</si>
  <si>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</si>
  <si>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</si>
  <si>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</si>
  <si>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</si>
  <si>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</si>
  <si>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</si>
  <si>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</si>
  <si>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</si>
  <si>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</si>
  <si>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</si>
  <si>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</si>
  <si>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</si>
  <si>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</si>
  <si>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</si>
  <si>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</si>
  <si>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</si>
  <si>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</si>
  <si>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</si>
  <si>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</si>
  <si>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</si>
  <si>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</si>
  <si>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</si>
  <si>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</si>
  <si>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</si>
  <si>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</si>
  <si>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</si>
  <si>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</si>
  <si>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</si>
  <si>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</si>
  <si>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</si>
  <si>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</si>
  <si>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</si>
  <si>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</si>
  <si>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</si>
  <si>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</si>
  <si>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</si>
  <si>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</si>
  <si>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</si>
  <si>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</si>
  <si>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</si>
  <si>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</si>
  <si>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</si>
  <si>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</si>
  <si>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</si>
  <si>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</si>
  <si>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</si>
  <si>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</si>
  <si>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</si>
  <si>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</si>
  <si>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</si>
  <si>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</si>
  <si>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</si>
  <si>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</si>
  <si>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</si>
  <si>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</si>
  <si>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</si>
  <si>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</si>
  <si>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</si>
  <si>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</si>
  <si>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</si>
  <si>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</si>
  <si>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</si>
  <si>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</si>
  <si>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</si>
  <si>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</si>
  <si>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</si>
  <si>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</si>
  <si>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</si>
  <si>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</si>
  <si>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</si>
  <si>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</si>
  <si>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</si>
  <si>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</si>
  <si>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</si>
  <si>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</si>
  <si>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</si>
  <si>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</si>
  <si>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</si>
  <si>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</si>
  <si>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</si>
  <si>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</si>
  <si>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</si>
  <si>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</si>
  <si>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</si>
  <si>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</si>
  <si>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</si>
  <si>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</si>
  <si>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</si>
  <si>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</si>
  <si>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</si>
  <si>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</si>
  <si>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</si>
  <si>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</si>
  <si>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</si>
  <si>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</si>
  <si>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</si>
  <si>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</si>
  <si>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</si>
  <si>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</si>
  <si>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</si>
  <si>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</si>
  <si>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</si>
  <si>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</si>
  <si>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</si>
  <si>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</si>
  <si>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</si>
  <si>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</si>
  <si>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</si>
  <si>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</si>
  <si>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</si>
  <si>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</si>
  <si>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</si>
  <si>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</si>
  <si>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</si>
  <si>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</si>
  <si>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</si>
  <si>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</si>
  <si>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</si>
  <si>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</si>
  <si>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</si>
  <si>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</si>
  <si>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</si>
  <si>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</si>
  <si>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</si>
  <si>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</si>
  <si>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</si>
  <si>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</si>
  <si>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</si>
  <si>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</si>
  <si>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</si>
  <si>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</si>
  <si>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</si>
  <si>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</si>
  <si>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</si>
  <si>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</si>
  <si>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</si>
  <si>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</si>
  <si>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</si>
  <si>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</si>
  <si>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</si>
  <si>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</si>
  <si>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</si>
  <si>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</si>
  <si>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</si>
  <si>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</si>
  <si>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</si>
  <si>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</si>
  <si>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</si>
  <si>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</si>
  <si>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</si>
  <si>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</si>
  <si>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</si>
  <si>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</si>
  <si>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</si>
  <si>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</si>
  <si>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</si>
  <si>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</si>
  <si>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</si>
  <si>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</si>
  <si>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</si>
  <si>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</si>
  <si>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</si>
  <si>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</si>
  <si>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</si>
  <si>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</si>
  <si>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</si>
  <si>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</si>
  <si>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</si>
  <si>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</si>
  <si>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</si>
  <si>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</si>
  <si>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</si>
  <si>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</si>
  <si>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</si>
  <si>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</si>
  <si>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</si>
  <si>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</si>
  <si>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</si>
  <si>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</si>
  <si>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</si>
  <si>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</si>
  <si>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</si>
  <si>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</si>
  <si>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</si>
  <si>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</si>
  <si>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</si>
  <si>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</si>
  <si>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</si>
  <si>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</si>
  <si>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</si>
  <si>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</si>
  <si>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</si>
  <si>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</si>
  <si>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</si>
  <si>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</si>
  <si>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</si>
  <si>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</si>
  <si>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</si>
  <si>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</si>
  <si>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</si>
  <si>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</si>
  <si>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</si>
  <si>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</si>
  <si>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</si>
  <si>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</si>
  <si>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</si>
  <si>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</si>
  <si>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</si>
  <si>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</si>
  <si>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</si>
  <si>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</si>
  <si>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</si>
  <si>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</si>
  <si>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</si>
  <si>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</si>
  <si>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</si>
  <si>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</si>
  <si>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</si>
  <si>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</si>
  <si>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</si>
  <si>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</si>
  <si>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</si>
  <si>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</si>
  <si>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</si>
  <si>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</si>
  <si>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</si>
  <si>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</si>
  <si>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</si>
  <si>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</si>
  <si>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</si>
  <si>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</si>
  <si>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</si>
  <si>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</si>
  <si>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</si>
  <si>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</si>
  <si>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</si>
  <si>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</si>
  <si>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</si>
  <si>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</si>
  <si>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</si>
  <si>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</si>
  <si>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</si>
  <si>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</si>
  <si>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</si>
  <si>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</si>
  <si>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</si>
  <si>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</si>
  <si>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</si>
  <si>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</si>
  <si>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</si>
  <si>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</si>
  <si>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</si>
  <si>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</si>
  <si>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</si>
  <si>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</si>
  <si>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</si>
  <si>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</si>
  <si>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</si>
  <si>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</si>
  <si>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</si>
  <si>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</si>
  <si>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</si>
  <si>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</si>
  <si>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</si>
  <si>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</si>
  <si>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</si>
  <si>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</si>
  <si>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</si>
  <si>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</si>
  <si>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</si>
  <si>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</si>
  <si>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</si>
  <si>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</si>
  <si>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</si>
  <si>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</si>
  <si>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</si>
  <si>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</si>
  <si>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</si>
  <si>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</si>
  <si>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</si>
  <si>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</si>
  <si>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</si>
  <si>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</si>
  <si>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</si>
  <si>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</si>
  <si>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</si>
  <si>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</si>
  <si>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</si>
  <si>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</si>
  <si>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</si>
  <si>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</si>
  <si>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</si>
  <si>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</si>
  <si>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</si>
  <si>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</si>
  <si>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</si>
  <si>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</si>
  <si>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</si>
  <si>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</si>
  <si>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</si>
  <si>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</si>
  <si>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</si>
  <si>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</si>
  <si>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</si>
  <si>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</si>
  <si>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</si>
  <si>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</si>
  <si>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</si>
  <si>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</si>
  <si>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</si>
  <si>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</si>
  <si>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</si>
  <si>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</si>
  <si>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</si>
  <si>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</si>
  <si>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</si>
  <si>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</si>
  <si>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</si>
  <si>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</si>
  <si>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</si>
  <si>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</si>
  <si>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</si>
  <si>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</si>
  <si>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</si>
  <si>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</si>
  <si>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</si>
  <si>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</si>
  <si>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</si>
  <si>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</si>
  <si>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</si>
  <si>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</si>
  <si>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</si>
  <si>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</si>
  <si>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</si>
  <si>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</si>
  <si>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</si>
  <si>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</si>
  <si>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</si>
  <si>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</si>
  <si>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</si>
  <si>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</si>
  <si>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</si>
  <si>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</si>
  <si>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</si>
  <si>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</si>
  <si>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</si>
  <si>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</si>
  <si>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</si>
  <si>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</si>
  <si>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</si>
  <si>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</si>
  <si>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</si>
  <si>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</si>
  <si>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</si>
  <si>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</si>
  <si>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</si>
  <si>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</si>
  <si>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</si>
  <si>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</si>
  <si>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</si>
  <si>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</si>
  <si>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</si>
  <si>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</si>
  <si>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</si>
  <si>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</si>
  <si>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</si>
  <si>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</si>
  <si>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</si>
  <si>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</si>
  <si>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</si>
  <si>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</si>
  <si>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</si>
  <si>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</si>
  <si>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</si>
  <si>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</si>
  <si>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</si>
  <si>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</si>
  <si>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</si>
  <si>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</si>
  <si>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</si>
  <si>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</si>
  <si>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</si>
  <si>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</si>
  <si>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</si>
  <si>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</si>
  <si>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</si>
  <si>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</si>
  <si>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</si>
  <si>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</si>
  <si>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</si>
  <si>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</si>
  <si>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</si>
  <si>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</si>
  <si>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</si>
  <si>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</si>
  <si>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</si>
  <si>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</si>
  <si>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</si>
  <si>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</si>
  <si>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</si>
  <si>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</si>
  <si>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</si>
  <si>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</si>
  <si>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</si>
  <si>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</si>
  <si>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</si>
  <si>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</si>
  <si>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</si>
  <si>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</si>
  <si>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</si>
  <si>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</si>
  <si>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</si>
  <si>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</si>
  <si>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</si>
  <si>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</si>
  <si>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</si>
  <si>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</si>
  <si>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</si>
  <si>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</si>
  <si>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</si>
  <si>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</si>
  <si>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</si>
  <si>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</si>
  <si>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</si>
  <si>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</si>
  <si>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</si>
  <si>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</si>
  <si>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</si>
  <si>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</si>
  <si>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</si>
  <si>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</si>
  <si>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</si>
  <si>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</si>
  <si>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</si>
  <si>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</si>
  <si>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</si>
  <si>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</si>
  <si>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</si>
  <si>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</si>
  <si>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</si>
  <si>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</si>
  <si>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</si>
  <si>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</si>
  <si>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</si>
  <si>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</si>
  <si>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</si>
  <si>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</si>
  <si>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</si>
  <si>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</si>
  <si>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</si>
  <si>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</si>
  <si>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</si>
  <si>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</si>
  <si>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</si>
  <si>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</si>
  <si>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</si>
  <si>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</si>
  <si>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</si>
  <si>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</si>
  <si>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</si>
  <si>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</si>
  <si>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</si>
  <si>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</si>
  <si>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</si>
  <si>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</si>
  <si>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</si>
  <si>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</si>
  <si>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</si>
  <si>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</si>
  <si>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</si>
  <si>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</si>
  <si>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</si>
  <si>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</si>
  <si>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</si>
  <si>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</si>
  <si>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</si>
  <si>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</si>
  <si>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</si>
  <si>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</si>
  <si>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</si>
  <si>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</si>
  <si>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</si>
  <si>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</si>
  <si>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</si>
  <si>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</si>
  <si>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</si>
  <si>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</si>
  <si>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</si>
  <si>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</si>
  <si>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</si>
  <si>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</si>
  <si>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</si>
  <si>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</si>
  <si>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</si>
  <si>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</si>
  <si>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</si>
  <si>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</si>
  <si>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</si>
  <si>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</si>
  <si>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</si>
  <si>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</si>
  <si>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</si>
  <si>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</si>
  <si>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</si>
  <si>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</si>
  <si>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</si>
  <si>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</si>
  <si>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</si>
  <si>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</si>
  <si>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</si>
  <si>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</si>
  <si>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</si>
  <si>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</si>
  <si>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</si>
  <si>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</si>
  <si>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</si>
  <si>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</si>
  <si>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</si>
  <si>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</si>
  <si>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</si>
  <si>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</si>
  <si>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</si>
  <si>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</si>
  <si>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</si>
  <si>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</si>
  <si>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</si>
  <si>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</si>
  <si>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</si>
  <si>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</si>
  <si>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</si>
  <si>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</si>
  <si>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</si>
  <si>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</si>
  <si>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</si>
  <si>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</si>
  <si>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</si>
  <si>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</si>
  <si>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</si>
  <si>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</si>
  <si>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</si>
  <si>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</si>
  <si>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</si>
  <si>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</si>
  <si>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</si>
  <si>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</si>
  <si>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</si>
  <si>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</si>
  <si>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</si>
  <si>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</si>
  <si>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</si>
  <si>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</si>
  <si>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</si>
  <si>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</si>
  <si>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</si>
  <si>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</si>
  <si>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</si>
  <si>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</si>
  <si>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</si>
  <si>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</si>
  <si>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</si>
  <si>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</si>
  <si>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</si>
  <si>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</si>
  <si>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</si>
  <si>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</si>
  <si>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</si>
  <si>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</si>
  <si>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</si>
  <si>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</si>
  <si>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</si>
  <si>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</si>
  <si>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</si>
  <si>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</si>
  <si>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</si>
  <si>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</si>
  <si>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</si>
  <si>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</si>
  <si>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</si>
  <si>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</si>
  <si>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</si>
  <si>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</si>
  <si>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</si>
  <si>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</si>
  <si>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</si>
  <si>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</si>
  <si>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</si>
  <si>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</si>
  <si>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</si>
  <si>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</si>
  <si>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</si>
  <si>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</si>
  <si>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</si>
  <si>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</si>
  <si>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</si>
  <si>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</si>
  <si>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</si>
  <si>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</si>
  <si>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</si>
  <si>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</si>
  <si>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</si>
  <si>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</si>
  <si>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</si>
  <si>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</si>
  <si>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</si>
  <si>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</si>
  <si>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</si>
  <si>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</si>
  <si>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</si>
  <si>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</si>
  <si>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</si>
  <si>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</si>
  <si>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</si>
  <si>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</si>
  <si>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</si>
  <si>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</si>
  <si>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</si>
  <si>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</si>
  <si>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</si>
  <si>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</si>
  <si>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</si>
  <si>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</si>
  <si>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</si>
  <si>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</si>
  <si>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</si>
  <si>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</si>
  <si>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</si>
  <si>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</si>
  <si>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</si>
  <si>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</si>
  <si>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</si>
  <si>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</si>
  <si>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</si>
  <si>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</si>
  <si>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</si>
  <si>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</si>
  <si>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</si>
  <si>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</si>
  <si>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</si>
  <si>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</si>
  <si>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</si>
  <si>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</si>
  <si>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</si>
  <si>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</si>
  <si>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</si>
  <si>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</si>
  <si>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</si>
  <si>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</si>
  <si>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</si>
  <si>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</si>
  <si>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</si>
  <si>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</si>
  <si>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</si>
  <si>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</si>
  <si>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</si>
  <si>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</si>
  <si>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</si>
  <si>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</si>
  <si>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</si>
  <si>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</si>
  <si>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</si>
  <si>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</si>
  <si>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</si>
  <si>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</si>
  <si>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</si>
  <si>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</si>
  <si>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</si>
  <si>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</si>
  <si>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</si>
  <si>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</si>
  <si>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</si>
  <si>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</si>
  <si>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</si>
  <si>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</si>
  <si>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</si>
  <si>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</si>
  <si>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</si>
  <si>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</si>
  <si>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</si>
  <si>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</si>
  <si>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</si>
  <si>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</si>
  <si>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</si>
  <si>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</si>
  <si>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</si>
  <si>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</si>
  <si>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</si>
  <si>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</si>
  <si>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</si>
  <si>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</si>
  <si>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</si>
  <si>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</si>
  <si>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</si>
  <si>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</si>
  <si>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</si>
  <si>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</si>
  <si>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</si>
  <si>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</si>
  <si>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</si>
  <si>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</si>
  <si>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</si>
  <si>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</si>
  <si>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</si>
  <si>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</si>
  <si>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</si>
  <si>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</si>
  <si>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</si>
  <si>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</si>
  <si>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</si>
  <si>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</si>
  <si>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</si>
  <si>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</si>
  <si>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</si>
  <si>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</si>
  <si>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</si>
  <si>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</si>
  <si>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</si>
  <si>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</si>
  <si>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</si>
  <si>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</si>
  <si>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</si>
  <si>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</si>
  <si>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</si>
  <si>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</si>
  <si>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</si>
  <si>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</si>
  <si>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</si>
  <si>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</si>
  <si>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</si>
  <si>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</si>
  <si>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</si>
  <si>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</si>
  <si>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</si>
  <si>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</si>
  <si>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</si>
  <si>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</si>
  <si>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</si>
  <si>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</si>
  <si>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</si>
  <si>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</si>
  <si>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</si>
  <si>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</si>
  <si>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</si>
  <si>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</si>
  <si>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</si>
  <si>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</si>
  <si>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</si>
  <si>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</si>
  <si>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</si>
  <si>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</si>
  <si>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</si>
  <si>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</si>
  <si>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</si>
  <si>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</si>
  <si>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</si>
  <si>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</si>
  <si>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</si>
  <si>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</si>
  <si>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</si>
  <si>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</si>
  <si>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</si>
  <si>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</si>
  <si>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</si>
  <si>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</si>
  <si>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</si>
  <si>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</si>
  <si>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</si>
  <si>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</si>
  <si>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</si>
  <si>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</si>
  <si>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</si>
  <si>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</si>
  <si>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</si>
  <si>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</si>
  <si>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</si>
  <si>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</si>
  <si>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</si>
  <si>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</si>
  <si>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</si>
  <si>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</si>
  <si>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</si>
  <si>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</si>
  <si>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</si>
  <si>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</si>
  <si>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</si>
  <si>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</si>
  <si>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</si>
  <si>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</si>
  <si>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</si>
  <si>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</si>
  <si>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</si>
  <si>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</si>
  <si>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</si>
  <si>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</si>
  <si>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</si>
  <si>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</si>
  <si>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</si>
  <si>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</si>
  <si>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</si>
  <si>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</si>
  <si>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</si>
  <si>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</si>
  <si>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</si>
  <si>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</si>
  <si>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</si>
  <si>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</si>
  <si>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</si>
  <si>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</si>
  <si>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</si>
  <si>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</si>
  <si>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</si>
  <si>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</si>
  <si>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</si>
  <si>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</si>
  <si>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</si>
  <si>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</si>
  <si>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</si>
  <si>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</si>
  <si>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</si>
  <si>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</si>
  <si>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</si>
  <si>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</si>
  <si>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</si>
  <si>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</si>
  <si>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</si>
  <si>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</si>
  <si>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</si>
  <si>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</si>
  <si>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</si>
  <si>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</si>
  <si>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</si>
  <si>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</si>
  <si>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</si>
  <si>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</si>
  <si>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</si>
  <si>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</si>
  <si>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</si>
  <si>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</si>
  <si>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</si>
  <si>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</si>
  <si>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</si>
  <si>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</si>
  <si>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</si>
  <si>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</si>
  <si>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</si>
  <si>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</si>
  <si>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</si>
  <si>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</si>
  <si>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</si>
  <si>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</si>
  <si>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</si>
  <si>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</si>
  <si>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</si>
  <si>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</si>
  <si>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</si>
  <si>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</si>
  <si>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</si>
  <si>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</si>
  <si>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</si>
  <si>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</si>
  <si>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</si>
  <si>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</si>
  <si>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</si>
  <si>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</si>
  <si>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</si>
  <si>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</si>
  <si>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</si>
  <si>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</si>
  <si>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</si>
  <si>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</si>
  <si>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</si>
  <si>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</si>
  <si>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</si>
  <si>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</si>
  <si>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</si>
  <si>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</si>
  <si>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</si>
  <si>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</si>
  <si>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</si>
  <si>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</si>
  <si>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</si>
  <si>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</si>
  <si>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</si>
  <si>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</si>
  <si>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</si>
  <si>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</si>
  <si>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</si>
  <si>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</si>
  <si>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</si>
  <si>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</si>
  <si>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</si>
  <si>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</si>
  <si>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</si>
  <si>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</si>
  <si>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</si>
  <si>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</si>
  <si>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</si>
  <si>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</si>
  <si>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</si>
  <si>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</si>
  <si>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</si>
  <si>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</si>
  <si>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</si>
  <si>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</si>
  <si>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</si>
  <si>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</si>
  <si>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</si>
  <si>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</si>
  <si>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</si>
  <si>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</si>
  <si>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</si>
  <si>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</si>
  <si>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</si>
  <si>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</si>
  <si>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</si>
  <si>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</si>
  <si>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</si>
  <si>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</si>
  <si>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</si>
  <si>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</si>
  <si>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</si>
  <si>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</si>
  <si>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</si>
  <si>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</si>
  <si>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</si>
  <si>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</si>
  <si>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</si>
  <si>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</si>
  <si>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</si>
  <si>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</si>
  <si>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</si>
  <si>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</si>
  <si>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</si>
  <si>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</si>
  <si>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</si>
  <si>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</si>
  <si>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</si>
  <si>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</si>
  <si>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</si>
  <si>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</si>
  <si>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</si>
  <si>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</si>
  <si>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</si>
  <si>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</si>
  <si>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</si>
  <si>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</si>
  <si>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</si>
  <si>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</si>
  <si>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</si>
  <si>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</si>
  <si>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</si>
  <si>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</si>
  <si>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</si>
  <si>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</si>
  <si>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</si>
  <si>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</si>
  <si>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</si>
  <si>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</si>
  <si>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</si>
  <si>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</si>
  <si>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</si>
  <si>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</si>
  <si>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</si>
  <si>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</si>
  <si>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</si>
  <si>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</si>
  <si>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</si>
  <si>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</si>
  <si>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</si>
  <si>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</si>
  <si>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</si>
  <si>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</si>
  <si>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</si>
  <si>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</si>
  <si>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</si>
  <si>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</si>
  <si>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</si>
  <si>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</si>
  <si>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</si>
  <si>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</si>
  <si>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</si>
  <si>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</si>
  <si>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</si>
  <si>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</si>
  <si>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</si>
  <si>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</si>
  <si>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</si>
  <si>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</si>
  <si>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</si>
  <si>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</si>
  <si>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</si>
  <si>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</si>
  <si>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</si>
  <si>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</si>
  <si>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</si>
  <si>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</si>
  <si>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</si>
  <si>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</si>
  <si>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</si>
  <si>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</si>
  <si>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</si>
  <si>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</si>
  <si>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</si>
  <si>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</si>
  <si>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</si>
  <si>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</si>
  <si>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</si>
  <si>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</si>
  <si>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</si>
  <si>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</si>
  <si>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</si>
  <si>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</si>
  <si>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</si>
  <si>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</si>
  <si>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</si>
  <si>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</si>
  <si>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</si>
  <si>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</si>
  <si>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</si>
  <si>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</si>
  <si>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</si>
  <si>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</si>
  <si>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</si>
  <si>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</si>
  <si>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</si>
  <si>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</si>
  <si>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</si>
  <si>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</si>
  <si>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</si>
  <si>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</si>
  <si>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</si>
  <si>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</si>
  <si>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</si>
  <si>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</si>
  <si>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</si>
  <si>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</si>
  <si>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</si>
  <si>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</si>
  <si>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</si>
  <si>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</si>
  <si>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</si>
  <si>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</si>
  <si>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</si>
  <si>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</si>
  <si>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</si>
  <si>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</si>
  <si>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</si>
  <si>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</si>
  <si>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</si>
  <si>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</si>
  <si>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</si>
  <si>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</si>
  <si>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</si>
  <si>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</si>
  <si>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</si>
  <si>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</si>
  <si>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</si>
  <si>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</si>
  <si>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</si>
  <si>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</si>
  <si>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</si>
  <si>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</si>
  <si>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</si>
  <si>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</si>
  <si>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</si>
  <si>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</si>
  <si>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</si>
  <si>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</si>
  <si>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</si>
  <si>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</si>
  <si>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</si>
  <si>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</si>
  <si>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</si>
  <si>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</si>
  <si>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</si>
  <si>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</si>
  <si>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</si>
  <si>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</si>
  <si>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</si>
  <si>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</si>
  <si>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</si>
  <si>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</si>
  <si>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</si>
  <si>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</si>
  <si>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</si>
  <si>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</si>
  <si>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</si>
  <si>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</si>
  <si>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</si>
  <si>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</si>
  <si>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</si>
  <si>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</si>
  <si>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</si>
  <si>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</si>
  <si>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</si>
  <si>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</si>
  <si>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</si>
  <si>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</si>
  <si>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</si>
  <si>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</si>
  <si>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</si>
  <si>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</si>
  <si>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</si>
  <si>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</si>
  <si>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</si>
  <si>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</si>
  <si>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</si>
  <si>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</si>
  <si>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</si>
  <si>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</si>
  <si>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</si>
  <si>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</si>
  <si>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</si>
  <si>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</si>
  <si>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</si>
  <si>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</si>
  <si>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</si>
  <si>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</si>
  <si>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</si>
  <si>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</si>
  <si>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</si>
  <si>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</si>
  <si>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</si>
  <si>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</si>
  <si>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</si>
  <si>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</si>
  <si>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</si>
  <si>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</si>
  <si>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</si>
  <si>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</si>
  <si>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</si>
  <si>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</si>
  <si>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</si>
  <si>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</si>
  <si>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</si>
  <si>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</si>
  <si>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</si>
  <si>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</si>
  <si>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</si>
  <si>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</si>
  <si>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</si>
  <si>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</si>
  <si>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</si>
  <si>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</si>
  <si>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</si>
  <si>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</si>
  <si>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</si>
  <si>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</si>
  <si>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</si>
  <si>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</si>
  <si>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</si>
  <si>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</si>
  <si>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</si>
  <si>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</si>
  <si>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</si>
  <si>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</si>
  <si>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</si>
  <si>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</si>
  <si>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</si>
  <si>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</si>
  <si>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</si>
  <si>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</si>
  <si>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</si>
  <si>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</si>
  <si>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</si>
  <si>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</si>
  <si>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</si>
  <si>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</si>
  <si>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</si>
  <si>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</si>
  <si>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</si>
  <si>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</si>
  <si>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</si>
  <si>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</si>
  <si>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</si>
  <si>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</si>
  <si>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</si>
  <si>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</si>
  <si>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</si>
  <si>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</si>
  <si>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</si>
  <si>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</si>
  <si>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</si>
  <si>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</si>
  <si>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</si>
  <si>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</si>
  <si>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</si>
  <si>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</si>
  <si>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</si>
  <si>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</si>
  <si>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</si>
  <si>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</si>
  <si>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</si>
  <si>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</si>
  <si>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</si>
  <si>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</si>
  <si>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</si>
  <si>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</si>
  <si>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</si>
  <si>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</si>
  <si>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</si>
  <si>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</si>
  <si>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</si>
  <si>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</si>
  <si>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</si>
  <si>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</si>
  <si>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</si>
  <si>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</si>
  <si>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</si>
  <si>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</si>
  <si>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</si>
  <si>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</si>
  <si>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</si>
  <si>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</si>
  <si>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</si>
  <si>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</si>
  <si>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</si>
  <si>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</si>
  <si>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</si>
  <si>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</si>
  <si>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</si>
  <si>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</si>
  <si>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</si>
  <si>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</si>
  <si>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</si>
  <si>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</si>
  <si>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</si>
  <si>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</si>
  <si>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</si>
  <si>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</si>
  <si>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</si>
  <si>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</si>
  <si>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</si>
  <si>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</si>
  <si>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</si>
  <si>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</si>
  <si>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</si>
  <si>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</si>
  <si>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</si>
  <si>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</si>
  <si>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</si>
  <si>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</si>
  <si>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</si>
  <si>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</si>
  <si>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</si>
  <si>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</si>
  <si>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</si>
  <si>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</si>
  <si>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</si>
  <si>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</si>
  <si>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</si>
  <si>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</si>
  <si>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</si>
  <si>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</si>
  <si>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</si>
  <si>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</si>
  <si>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</si>
  <si>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</si>
  <si>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</si>
  <si>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</si>
  <si>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</si>
  <si>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</si>
  <si>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</si>
  <si>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</si>
  <si>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</si>
  <si>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</si>
  <si>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</si>
  <si>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</si>
  <si>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</si>
  <si>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</si>
  <si>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</si>
  <si>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</si>
  <si>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</si>
  <si>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</si>
  <si>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</si>
  <si>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</si>
  <si>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</si>
  <si>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</si>
  <si>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</si>
  <si>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</si>
  <si>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</si>
  <si>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</si>
  <si>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</si>
  <si>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</si>
  <si>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</si>
  <si>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</si>
  <si>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</si>
  <si>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</si>
  <si>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</si>
  <si>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</si>
  <si>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</si>
  <si>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</si>
  <si>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</si>
  <si>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</si>
  <si>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</si>
  <si>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</si>
  <si>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</si>
  <si>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</si>
  <si>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</si>
  <si>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</si>
  <si>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</si>
  <si>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</si>
  <si>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</si>
  <si>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</si>
  <si>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</si>
  <si>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</si>
  <si>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</si>
  <si>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</si>
  <si>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</si>
  <si>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</si>
  <si>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</si>
  <si>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</si>
  <si>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</si>
  <si>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</si>
  <si>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</si>
  <si>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</si>
  <si>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</si>
  <si>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</si>
  <si>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</si>
  <si>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</si>
  <si>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</si>
  <si>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</si>
  <si>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</si>
  <si>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</si>
  <si>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</si>
  <si>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</si>
  <si>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</si>
  <si>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</si>
  <si>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</si>
  <si>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</si>
  <si>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</si>
  <si>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</si>
  <si>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</si>
  <si>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</si>
  <si>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</si>
  <si>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</si>
  <si>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</si>
  <si>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</si>
  <si>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</si>
  <si>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</si>
  <si>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</si>
  <si>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</si>
  <si>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</si>
  <si>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</si>
  <si>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</si>
  <si>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</si>
  <si>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</si>
  <si>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</si>
  <si>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</si>
  <si>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</si>
  <si>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</si>
  <si>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</si>
  <si>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</si>
  <si>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</si>
  <si>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</si>
  <si>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</si>
  <si>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</si>
  <si>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</si>
  <si>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</si>
  <si>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</si>
  <si>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</si>
  <si>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</si>
  <si>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</si>
  <si>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</si>
  <si>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</si>
  <si>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</si>
  <si>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</si>
  <si>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</si>
  <si>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</si>
  <si>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</si>
  <si>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</si>
  <si>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</si>
  <si>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</si>
  <si>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</si>
  <si>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</si>
  <si>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</si>
  <si>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</si>
  <si>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</si>
  <si>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</si>
  <si>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</si>
  <si>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</si>
  <si>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</si>
  <si>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</si>
  <si>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</si>
  <si>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</si>
  <si>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</si>
  <si>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</si>
  <si>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</si>
  <si>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</si>
  <si>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</si>
  <si>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</si>
  <si>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</si>
  <si>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</si>
  <si>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</si>
  <si>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</si>
  <si>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</si>
  <si>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</si>
  <si>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</si>
  <si>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</si>
  <si>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</si>
  <si>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</si>
  <si>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</si>
  <si>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</si>
  <si>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</si>
  <si>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</si>
  <si>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</si>
  <si>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</si>
  <si>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</si>
  <si>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</si>
  <si>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</si>
  <si>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</si>
  <si>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</si>
  <si>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</si>
  <si>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</si>
  <si>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</si>
  <si>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</si>
  <si>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</si>
  <si>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</si>
  <si>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</si>
  <si>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</si>
  <si>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</si>
  <si>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</si>
  <si>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</si>
  <si>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</si>
  <si>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</si>
  <si>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</si>
  <si>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</si>
  <si>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</si>
  <si>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</si>
  <si>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</si>
  <si>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</si>
  <si>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</si>
  <si>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</si>
  <si>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</si>
  <si>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</si>
  <si>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</si>
  <si>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</si>
  <si>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</si>
  <si>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</si>
  <si>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</si>
  <si>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</si>
  <si>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</si>
  <si>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</si>
  <si>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</si>
  <si>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</si>
  <si>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</si>
  <si>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</si>
  <si>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</si>
  <si>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</si>
  <si>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</si>
  <si>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</si>
  <si>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</si>
  <si>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</si>
  <si>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</si>
  <si>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</si>
  <si>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</si>
  <si>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</si>
  <si>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</si>
  <si>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</si>
  <si>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</si>
  <si>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</si>
  <si>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</si>
  <si>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</si>
  <si>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</si>
  <si>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</si>
  <si>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</si>
  <si>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</si>
  <si>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</si>
  <si>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</si>
  <si>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</si>
  <si>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</si>
  <si>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</si>
  <si>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</si>
  <si>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</si>
  <si>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</si>
  <si>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</si>
  <si>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</si>
  <si>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</si>
  <si>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</si>
  <si>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</si>
  <si>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</si>
  <si>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</si>
  <si>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</si>
  <si>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</si>
  <si>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</si>
  <si>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</si>
  <si>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</si>
  <si>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</si>
  <si>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</si>
  <si>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</si>
  <si>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</si>
  <si>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</si>
  <si>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</si>
  <si>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</si>
  <si>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</si>
  <si>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</si>
  <si>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</si>
  <si>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</si>
  <si>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</si>
  <si>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</si>
  <si>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</si>
  <si>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</si>
  <si>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</si>
  <si>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</si>
  <si>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</si>
  <si>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</si>
  <si>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</si>
  <si>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</si>
  <si>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</si>
  <si>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</si>
  <si>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</si>
  <si>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</si>
  <si>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</si>
  <si>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</si>
  <si>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</si>
  <si>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</si>
  <si>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</si>
  <si>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</si>
  <si>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</si>
  <si>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</si>
  <si>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</si>
  <si>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</si>
  <si>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</si>
  <si>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</si>
  <si>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</si>
  <si>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</si>
  <si>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</si>
  <si>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</si>
  <si>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</si>
  <si>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</si>
  <si>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</si>
  <si>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</si>
  <si>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</si>
  <si>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</si>
  <si>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</si>
  <si>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</si>
  <si>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</si>
  <si>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</si>
  <si>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</si>
  <si>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</si>
  <si>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</si>
  <si>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</si>
  <si>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</si>
  <si>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</si>
  <si>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</si>
  <si>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</si>
  <si>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</si>
  <si>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</si>
  <si>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</si>
  <si>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</si>
  <si>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</si>
  <si>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</si>
  <si>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</si>
  <si>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</si>
  <si>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</si>
  <si>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</si>
  <si>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</si>
  <si>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</si>
  <si>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</si>
  <si>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</si>
  <si>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</si>
  <si>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</si>
  <si>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</si>
  <si>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</si>
  <si>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</si>
  <si>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</si>
  <si>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</si>
  <si>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</si>
  <si>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</si>
  <si>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</si>
  <si>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</si>
  <si>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</si>
  <si>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</si>
  <si>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</si>
  <si>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</si>
  <si>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</si>
  <si>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</si>
  <si>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</si>
  <si>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</si>
  <si>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</si>
  <si>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</si>
  <si>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</si>
  <si>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</si>
  <si>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</si>
  <si>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</si>
  <si>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</si>
  <si>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</si>
  <si>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</si>
  <si>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</si>
  <si>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</si>
  <si>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</si>
  <si>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</si>
  <si>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</si>
  <si>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</si>
  <si>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</si>
  <si>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</si>
  <si>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</si>
  <si>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</si>
  <si>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</si>
  <si>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</si>
  <si>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</si>
  <si>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</si>
  <si>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</si>
  <si>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</si>
  <si>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</si>
  <si>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</si>
  <si>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</si>
  <si>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</si>
  <si>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</si>
  <si>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</si>
  <si>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</si>
  <si>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</si>
  <si>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</si>
  <si>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</si>
  <si>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</si>
  <si>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</si>
  <si>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</si>
  <si>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</si>
  <si>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</si>
  <si>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</si>
  <si>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</si>
  <si>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</si>
  <si>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</si>
  <si>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</si>
  <si>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</si>
  <si>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</si>
  <si>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</si>
  <si>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</si>
  <si>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</si>
  <si>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</si>
  <si>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</si>
  <si>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</si>
  <si>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</si>
  <si>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</si>
  <si>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</si>
  <si>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</si>
  <si>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</si>
  <si>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</si>
  <si>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</si>
  <si>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</si>
  <si>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</si>
  <si>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</si>
  <si>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</si>
  <si>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</si>
  <si>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</si>
  <si>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</si>
  <si>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</si>
  <si>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</si>
  <si>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</si>
  <si>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</si>
  <si>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</si>
  <si>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</si>
  <si>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</si>
  <si>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</si>
  <si>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</si>
  <si>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</si>
  <si>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</si>
  <si>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</si>
  <si>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</si>
  <si>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</si>
  <si>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</si>
  <si>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</si>
  <si>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</si>
  <si>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</si>
  <si>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</si>
  <si>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</si>
  <si>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</si>
  <si>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</si>
  <si>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</si>
  <si>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</si>
  <si>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</si>
  <si>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</si>
  <si>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</si>
  <si>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</si>
  <si>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</si>
  <si>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</si>
  <si>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</si>
  <si>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</si>
  <si>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</si>
  <si>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</si>
  <si>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</si>
  <si>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</si>
  <si>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</si>
  <si>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</si>
  <si>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</si>
  <si>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</si>
  <si>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</si>
  <si>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</si>
  <si>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</si>
  <si>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</si>
  <si>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</si>
  <si>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</si>
  <si>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</si>
  <si>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</si>
  <si>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</si>
  <si>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</si>
  <si>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</si>
  <si>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</si>
  <si>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</si>
  <si>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</si>
  <si>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</si>
  <si>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</si>
  <si>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</si>
  <si>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</si>
  <si>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</si>
  <si>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</si>
  <si>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</si>
  <si>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</si>
  <si>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</si>
  <si>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</si>
  <si>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</si>
  <si>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</si>
  <si>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</si>
  <si>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</si>
  <si>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</si>
  <si>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</si>
  <si>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</si>
  <si>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</si>
  <si>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</si>
  <si>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</si>
  <si>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</si>
  <si>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</si>
  <si>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</si>
  <si>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</si>
  <si>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</si>
  <si>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</si>
  <si>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</si>
  <si>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</si>
  <si>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</si>
  <si>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</si>
  <si>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</si>
  <si>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</si>
  <si>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</si>
  <si>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</si>
  <si>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</si>
  <si>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</si>
  <si>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</si>
  <si>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</si>
  <si>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</si>
  <si>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</si>
  <si>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</si>
  <si>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</si>
  <si>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</si>
  <si>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</si>
  <si>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</si>
  <si>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</si>
  <si>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</si>
  <si>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</si>
  <si>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</si>
  <si>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</si>
  <si>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</si>
  <si>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</si>
  <si>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</si>
  <si>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</si>
  <si>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</si>
  <si>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</si>
  <si>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</si>
  <si>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</si>
  <si>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</si>
  <si>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</si>
  <si>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</si>
  <si>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</si>
  <si>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</si>
  <si>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</si>
  <si>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</si>
  <si>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</si>
  <si>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</si>
  <si>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</si>
  <si>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</si>
  <si>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</si>
  <si>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</si>
  <si>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</si>
  <si>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</si>
  <si>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</si>
  <si>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</si>
  <si>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</si>
  <si>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</si>
  <si>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</si>
  <si>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</si>
  <si>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</si>
  <si>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</si>
  <si>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</si>
  <si>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</si>
  <si>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</si>
  <si>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</si>
  <si>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</si>
  <si>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</si>
  <si>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</si>
  <si>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</si>
  <si>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</si>
  <si>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</si>
  <si>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</si>
  <si>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</si>
  <si>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</si>
  <si>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</si>
  <si>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</si>
  <si>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</si>
  <si>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</si>
  <si>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</si>
  <si>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</si>
  <si>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</si>
  <si>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</si>
  <si>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</si>
  <si>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</si>
  <si>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</si>
  <si>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</si>
  <si>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</si>
  <si>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</si>
  <si>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</si>
  <si>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</si>
  <si>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</si>
  <si>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</si>
  <si>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</si>
  <si>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</si>
  <si>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</si>
  <si>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</si>
  <si>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</si>
  <si>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</si>
  <si>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</si>
  <si>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</si>
  <si>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</si>
  <si>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</si>
  <si>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</si>
  <si>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</si>
  <si>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</si>
  <si>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</si>
  <si>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</si>
  <si>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</si>
  <si>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</si>
  <si>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</si>
  <si>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</si>
  <si>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</si>
  <si>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</si>
  <si>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</si>
  <si>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</si>
  <si>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</si>
  <si>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</si>
  <si>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</si>
  <si>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</si>
  <si>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</si>
  <si>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</si>
  <si>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</si>
  <si>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</si>
  <si>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</si>
  <si>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</si>
  <si>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</si>
  <si>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</si>
  <si>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</si>
  <si>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</si>
  <si>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</si>
  <si>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</si>
  <si>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</si>
  <si>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</si>
  <si>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</si>
  <si>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</si>
  <si>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</si>
  <si>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</si>
  <si>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</si>
  <si>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</si>
  <si>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</si>
  <si>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</si>
  <si>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</si>
  <si>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</si>
  <si>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</si>
  <si>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</si>
  <si>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</si>
  <si>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</si>
  <si>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</si>
  <si>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</si>
  <si>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</si>
  <si>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</si>
  <si>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</si>
  <si>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</si>
  <si>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</si>
  <si>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</si>
  <si>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</si>
  <si>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</si>
  <si>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</si>
  <si>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</si>
  <si>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</si>
  <si>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</si>
  <si>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</si>
  <si>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</si>
  <si>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</si>
  <si>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</si>
  <si>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</si>
  <si>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</si>
  <si>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</si>
  <si>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</si>
  <si>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</si>
  <si>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</si>
  <si>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</si>
  <si>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</si>
  <si>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</si>
  <si>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</si>
  <si>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</si>
  <si>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</si>
  <si>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</si>
  <si>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</si>
  <si>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</si>
  <si>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</si>
  <si>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</si>
  <si>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</si>
  <si>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</si>
  <si>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</si>
  <si>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</si>
  <si>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</si>
  <si>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</si>
  <si>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</si>
  <si>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</si>
  <si>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</si>
  <si>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</si>
  <si>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</si>
  <si>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</si>
  <si>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</si>
  <si>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</si>
  <si>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</si>
  <si>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</si>
  <si>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</si>
  <si>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</si>
  <si>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</si>
  <si>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</si>
  <si>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</si>
  <si>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</si>
  <si>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</si>
  <si>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</si>
  <si>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</si>
  <si>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</si>
  <si>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</si>
  <si>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</si>
  <si>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</si>
  <si>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</si>
  <si>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</si>
  <si>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</si>
  <si>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</si>
  <si>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</si>
  <si>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</si>
  <si>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</si>
  <si>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</si>
  <si>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</si>
  <si>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</si>
  <si>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</si>
  <si>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</si>
  <si>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</si>
  <si>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</si>
  <si>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</si>
  <si>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</si>
  <si>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</si>
  <si>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</si>
  <si>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</si>
  <si>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</si>
  <si>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</si>
  <si>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</si>
  <si>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</si>
  <si>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</si>
  <si>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</si>
  <si>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</si>
  <si>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</si>
  <si>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</si>
  <si>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</si>
  <si>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</si>
  <si>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</si>
  <si>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</si>
  <si>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</si>
  <si>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</si>
  <si>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</si>
  <si>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</si>
  <si>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</si>
  <si>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</si>
  <si>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</si>
  <si>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</si>
  <si>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</si>
  <si>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</si>
  <si>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</si>
  <si>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</si>
  <si>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</si>
  <si>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</si>
  <si>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</si>
  <si>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</si>
  <si>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</si>
  <si>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</si>
  <si>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</si>
  <si>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</si>
  <si>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</si>
  <si>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</si>
  <si>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</si>
  <si>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</si>
  <si>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</si>
  <si>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</si>
  <si>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</si>
  <si>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</si>
  <si>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</si>
  <si>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</si>
  <si>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</si>
  <si>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</si>
  <si>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</si>
  <si>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</si>
  <si>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</si>
  <si>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</si>
  <si>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</si>
  <si>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</si>
  <si>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</si>
  <si>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</si>
  <si>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</si>
  <si>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</si>
  <si>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</si>
  <si>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</si>
  <si>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</si>
  <si>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</si>
  <si>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</si>
  <si>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</si>
  <si>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</si>
  <si>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</si>
  <si>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</si>
  <si>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</si>
  <si>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</si>
  <si>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</si>
  <si>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</si>
  <si>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</si>
  <si>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</si>
  <si>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</si>
  <si>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</si>
  <si>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</si>
  <si>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</si>
  <si>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</si>
  <si>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</si>
  <si>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</si>
  <si>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</si>
  <si>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</si>
  <si>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</si>
  <si>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</si>
  <si>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</si>
  <si>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</si>
  <si>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</si>
  <si>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</si>
  <si>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</si>
  <si>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</si>
  <si>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</si>
  <si>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</si>
  <si>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</si>
  <si>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</si>
  <si>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</si>
  <si>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</si>
  <si>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</si>
  <si>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</si>
  <si>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</si>
  <si>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</si>
  <si>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</si>
  <si>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</si>
  <si>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</si>
  <si>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</si>
  <si>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</si>
  <si>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</si>
  <si>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</si>
  <si>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</si>
  <si>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</si>
  <si>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</si>
  <si>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</si>
  <si>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</si>
  <si>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</si>
  <si>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</si>
  <si>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</si>
  <si>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</si>
  <si>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</si>
  <si>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</si>
  <si>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</si>
  <si>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</si>
  <si>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</si>
  <si>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</si>
  <si>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</si>
  <si>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</si>
  <si>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</si>
  <si>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</si>
  <si>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</si>
  <si>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</si>
  <si>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</si>
  <si>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</si>
  <si>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</si>
  <si>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</si>
  <si>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</si>
  <si>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</si>
  <si>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</si>
  <si>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</si>
  <si>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</si>
  <si>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</si>
  <si>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</si>
  <si>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</si>
  <si>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</si>
  <si>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</si>
  <si>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</si>
  <si>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</si>
  <si>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</si>
  <si>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</si>
  <si>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</si>
  <si>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</si>
  <si>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</si>
  <si>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</si>
  <si>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</si>
  <si>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</si>
  <si>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</si>
  <si>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</si>
  <si>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</si>
  <si>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</si>
  <si>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</si>
  <si>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</si>
  <si>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</si>
  <si>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</si>
  <si>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</si>
  <si>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</si>
  <si>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</si>
  <si>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</si>
  <si>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</si>
  <si>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</si>
  <si>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</si>
  <si>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</si>
  <si>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</si>
  <si>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</si>
  <si>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</si>
  <si>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</si>
  <si>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</si>
  <si>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</si>
  <si>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</si>
  <si>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</si>
  <si>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</si>
  <si>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</si>
  <si>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</si>
  <si>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</si>
  <si>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</si>
  <si>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</si>
  <si>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</si>
  <si>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</si>
  <si>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</si>
  <si>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</si>
  <si>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</si>
  <si>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</si>
  <si>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</si>
  <si>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</si>
  <si>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</si>
  <si>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</si>
  <si>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</si>
  <si>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</si>
  <si>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</si>
  <si>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</si>
  <si>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</si>
  <si>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</si>
  <si>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</si>
  <si>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</si>
  <si>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</si>
  <si>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</si>
  <si>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</si>
  <si>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</si>
  <si>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</si>
  <si>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</si>
  <si>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</si>
  <si>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</si>
  <si>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</si>
  <si>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</si>
  <si>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</si>
  <si>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</si>
  <si>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</si>
  <si>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</si>
  <si>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</si>
  <si>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</si>
  <si>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</si>
  <si>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</si>
  <si>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</si>
  <si>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</si>
  <si>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</si>
  <si>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</si>
  <si>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</si>
  <si>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</si>
  <si>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</si>
  <si>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</si>
  <si>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</si>
  <si>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</si>
  <si>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</si>
  <si>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</si>
  <si>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</si>
  <si>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</si>
  <si>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</si>
  <si>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</si>
  <si>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</si>
  <si>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</si>
  <si>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</si>
  <si>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</si>
  <si>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</si>
  <si>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</si>
  <si>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</si>
  <si>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</si>
  <si>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</si>
  <si>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</si>
  <si>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</si>
  <si>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</si>
  <si>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</si>
  <si>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</si>
  <si>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</si>
  <si>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</si>
  <si>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</si>
  <si>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</si>
  <si>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</si>
  <si>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</si>
  <si>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</si>
  <si>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</si>
  <si>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</si>
  <si>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</si>
  <si>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</si>
  <si>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</si>
  <si>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</si>
  <si>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</si>
  <si>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</si>
  <si>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</si>
  <si>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</si>
  <si>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</si>
  <si>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</si>
  <si>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</si>
  <si>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</si>
  <si>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</si>
  <si>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</si>
  <si>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</si>
  <si>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</si>
  <si>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</si>
  <si>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</si>
  <si>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</si>
  <si>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</si>
  <si>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</si>
  <si>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</si>
  <si>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</si>
  <si>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</si>
  <si>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</si>
  <si>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</si>
  <si>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</si>
  <si>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</si>
  <si>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</si>
  <si>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</si>
  <si>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</si>
  <si>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</si>
  <si>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</si>
  <si>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</si>
  <si>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</si>
  <si>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</si>
  <si>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</si>
  <si>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</si>
  <si>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</si>
  <si>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</si>
  <si>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</si>
  <si>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</si>
  <si>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</si>
  <si>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</si>
  <si>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</si>
  <si>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</si>
  <si>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</si>
  <si>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</si>
  <si>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</si>
  <si>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</si>
  <si>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</si>
  <si>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</si>
  <si>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</si>
  <si>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</si>
  <si>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</si>
  <si>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</si>
  <si>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</si>
  <si>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</si>
  <si>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</si>
  <si>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</si>
  <si>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</si>
  <si>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</si>
  <si>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</si>
  <si>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</si>
  <si>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</si>
  <si>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</si>
  <si>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</si>
  <si>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</si>
  <si>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</si>
  <si>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</si>
  <si>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</si>
  <si>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</si>
  <si>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</si>
  <si>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</si>
  <si>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</si>
  <si>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</si>
  <si>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</si>
  <si>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</si>
  <si>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</si>
  <si>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</si>
  <si>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</si>
  <si>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</si>
  <si>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</si>
  <si>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</si>
  <si>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</si>
  <si>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</si>
  <si>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</si>
  <si>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</si>
  <si>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</si>
  <si>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</si>
  <si>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</si>
  <si>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</si>
  <si>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</si>
  <si>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</si>
  <si>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</si>
  <si>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</si>
  <si>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</si>
  <si>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</si>
  <si>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</si>
  <si>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</si>
  <si>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</si>
  <si>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</si>
  <si>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</si>
  <si>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</si>
  <si>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</si>
  <si>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</si>
  <si>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</si>
  <si>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</si>
  <si>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</si>
  <si>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</si>
  <si>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</si>
  <si>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</si>
  <si>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</si>
  <si>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</si>
  <si>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</si>
  <si>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</si>
  <si>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</si>
  <si>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</si>
  <si>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</si>
  <si>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</si>
  <si>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</si>
  <si>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</si>
  <si>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</si>
  <si>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</si>
  <si>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</si>
  <si>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</si>
  <si>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</si>
  <si>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</si>
  <si>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</si>
  <si>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</si>
  <si>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</si>
  <si>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</si>
  <si>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</si>
  <si>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</si>
  <si>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</si>
  <si>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</si>
  <si>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</si>
  <si>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</si>
  <si>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</si>
  <si>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</si>
  <si>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</si>
  <si>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</si>
  <si>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</si>
  <si>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</si>
  <si>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</si>
  <si>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</si>
  <si>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</si>
  <si>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</si>
  <si>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</si>
  <si>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</si>
  <si>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</si>
  <si>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</si>
  <si>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</si>
  <si>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</si>
  <si>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</si>
  <si>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</si>
  <si>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</si>
  <si>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</si>
  <si>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</si>
  <si>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</si>
  <si>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</si>
  <si>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</si>
  <si>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</si>
  <si>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</si>
  <si>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</si>
  <si>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</si>
  <si>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</si>
  <si>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</si>
  <si>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</si>
  <si>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</si>
  <si>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</si>
  <si>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</si>
  <si>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</si>
  <si>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</si>
  <si>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</si>
  <si>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</si>
  <si>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</si>
  <si>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</si>
  <si>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</si>
  <si>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</si>
  <si>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</si>
  <si>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</si>
  <si>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</si>
  <si>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</si>
  <si>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</si>
  <si>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</si>
  <si>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</si>
  <si>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</si>
  <si>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</si>
  <si>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</si>
  <si>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</si>
  <si>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</si>
  <si>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</si>
  <si>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</si>
  <si>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</si>
  <si>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</si>
  <si>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</si>
  <si>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</si>
  <si>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</si>
  <si>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</si>
  <si>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</si>
  <si>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</si>
  <si>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</si>
  <si>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</si>
  <si>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</si>
  <si>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</si>
  <si>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</si>
  <si>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</si>
  <si>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</si>
  <si>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</si>
  <si>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</si>
  <si>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</si>
  <si>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</si>
  <si>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</si>
  <si>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</si>
  <si>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</si>
  <si>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</si>
  <si>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</si>
  <si>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</si>
  <si>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</si>
  <si>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</si>
  <si>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</si>
  <si>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</si>
  <si>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</si>
  <si>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</si>
  <si>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</si>
  <si>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</si>
  <si>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</si>
  <si>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</si>
  <si>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</si>
  <si>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</si>
  <si>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</si>
  <si>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</si>
  <si>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</si>
  <si>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</si>
  <si>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</si>
  <si>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</si>
  <si>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</si>
  <si>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</si>
  <si>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</si>
  <si>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</si>
  <si>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</si>
  <si>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</si>
  <si>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</si>
  <si>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</si>
  <si>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</si>
  <si>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</si>
  <si>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</si>
  <si>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</si>
  <si>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</si>
  <si>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</si>
  <si>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</si>
  <si>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</si>
  <si>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</si>
  <si>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</si>
  <si>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</si>
  <si>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</si>
  <si>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</si>
  <si>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</si>
  <si>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</si>
  <si>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</si>
  <si>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</si>
  <si>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</si>
  <si>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</si>
  <si>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</si>
  <si>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</si>
  <si>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</si>
  <si>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</si>
  <si>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</si>
  <si>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</si>
  <si>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</si>
  <si>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</si>
  <si>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</si>
  <si>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</si>
  <si>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</si>
  <si>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</si>
  <si>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</si>
  <si>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</si>
  <si>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</si>
  <si>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</si>
  <si>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</si>
  <si>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</si>
  <si>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</si>
  <si>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</si>
  <si>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</si>
  <si>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</si>
  <si>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</si>
  <si>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</si>
  <si>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</si>
  <si>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</si>
  <si>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</si>
  <si>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</si>
  <si>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</si>
  <si>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</si>
  <si>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</si>
  <si>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</si>
  <si>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</si>
  <si>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</si>
  <si>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</si>
  <si>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</si>
  <si>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</si>
  <si>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</si>
  <si>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</si>
  <si>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</si>
  <si>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</si>
  <si>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</si>
  <si>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</si>
  <si>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</si>
  <si>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</si>
  <si>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</si>
  <si>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</si>
  <si>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</si>
  <si>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</si>
  <si>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</si>
  <si>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</si>
  <si>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</si>
  <si>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</si>
  <si>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</si>
  <si>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</si>
  <si>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</si>
  <si>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</si>
  <si>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</si>
  <si>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</si>
  <si>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</si>
  <si>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</si>
  <si>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</si>
  <si>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</si>
  <si>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</si>
  <si>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</si>
  <si>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</si>
  <si>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</si>
  <si>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</si>
  <si>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</si>
  <si>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</si>
  <si>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</si>
  <si>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</si>
  <si>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</si>
  <si>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</si>
  <si>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</si>
  <si>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</si>
  <si>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</si>
  <si>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</si>
  <si>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</si>
  <si>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</si>
  <si>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</si>
  <si>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</si>
  <si>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</si>
  <si>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</si>
  <si>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</si>
  <si>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</si>
  <si>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</si>
  <si>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</si>
  <si>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</si>
  <si>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</si>
  <si>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</si>
  <si>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</si>
  <si>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</si>
  <si>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</si>
  <si>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</si>
  <si>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</si>
  <si>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</si>
  <si>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</si>
  <si>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</si>
  <si>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</si>
  <si>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</si>
  <si>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</si>
  <si>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</si>
  <si>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</si>
  <si>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</si>
  <si>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</si>
  <si>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</si>
  <si>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</si>
  <si>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</si>
  <si>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</si>
  <si>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</si>
  <si>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</si>
  <si>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</si>
  <si>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</si>
  <si>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</si>
  <si>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</si>
  <si>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</si>
  <si>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</si>
  <si>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</si>
  <si>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</si>
  <si>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</si>
  <si>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</si>
  <si>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</si>
  <si>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</si>
  <si>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</si>
  <si>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</si>
  <si>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</si>
  <si>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</si>
  <si>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</si>
  <si>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</si>
  <si>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</si>
  <si>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</si>
  <si>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</si>
  <si>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</si>
  <si>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</si>
  <si>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</si>
  <si>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</si>
  <si>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</si>
  <si>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</si>
  <si>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</si>
  <si>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</si>
  <si>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</si>
  <si>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</si>
  <si>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</si>
  <si>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</si>
  <si>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</si>
  <si>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</si>
  <si>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</si>
  <si>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</si>
  <si>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</si>
  <si>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</si>
  <si>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</si>
  <si>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</si>
  <si>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</si>
  <si>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</si>
  <si>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</si>
  <si>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</si>
  <si>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</si>
  <si>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</si>
  <si>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</si>
  <si>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</si>
  <si>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</si>
  <si>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</si>
  <si>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</si>
  <si>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</si>
  <si>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</si>
  <si>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</si>
  <si>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</si>
  <si>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</si>
  <si>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</si>
  <si>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</si>
  <si>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</si>
  <si>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</si>
  <si>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</si>
  <si>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</si>
  <si>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</si>
  <si>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</si>
  <si>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</si>
  <si>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</si>
  <si>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</si>
  <si>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</si>
  <si>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</si>
  <si>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</si>
  <si>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</si>
  <si>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</si>
  <si>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</si>
  <si>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</si>
  <si>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</si>
  <si>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</si>
  <si>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</si>
  <si>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</si>
  <si>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</si>
  <si>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</si>
  <si>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</si>
  <si>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</si>
  <si>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</si>
  <si>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</si>
  <si>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</si>
  <si>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</si>
  <si>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</si>
  <si>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</si>
  <si>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</si>
  <si>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</si>
  <si>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</si>
  <si>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</si>
  <si>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</si>
  <si>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</si>
  <si>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</si>
  <si>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</si>
  <si>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</si>
  <si>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</si>
  <si>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</si>
  <si>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</si>
  <si>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</si>
  <si>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</si>
  <si>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</si>
  <si>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</si>
  <si>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</si>
  <si>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</si>
  <si>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</si>
  <si>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</si>
  <si>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</si>
  <si>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</si>
  <si>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</si>
  <si>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</si>
  <si>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</si>
  <si>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</si>
  <si>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</si>
  <si>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</si>
  <si>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</si>
  <si>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</si>
  <si>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</si>
  <si>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</si>
  <si>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</si>
  <si>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</si>
  <si>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</si>
  <si>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</si>
  <si>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</si>
  <si>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</si>
  <si>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</si>
  <si>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</si>
  <si>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</si>
  <si>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</si>
  <si>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</si>
  <si>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</si>
  <si>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</si>
  <si>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</si>
  <si>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</si>
  <si>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</si>
  <si>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</si>
  <si>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</si>
  <si>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</si>
  <si>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</si>
  <si>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</si>
  <si>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</si>
  <si>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</si>
  <si>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</si>
  <si>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</si>
  <si>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</si>
  <si>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</si>
  <si>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</si>
  <si>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</si>
  <si>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</si>
  <si>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</si>
  <si>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</si>
  <si>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</si>
  <si>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</si>
  <si>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</si>
  <si>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</si>
  <si>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</si>
  <si>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</si>
  <si>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</si>
  <si>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</si>
  <si>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</si>
  <si>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</si>
  <si>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</si>
  <si>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</si>
  <si>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</si>
  <si>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</si>
  <si>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</si>
  <si>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</si>
  <si>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</si>
  <si>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</si>
  <si>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</si>
  <si>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</si>
  <si>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</si>
  <si>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</si>
  <si>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</si>
  <si>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</si>
  <si>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</si>
  <si>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</si>
  <si>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</si>
  <si>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</si>
  <si>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</si>
  <si>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</si>
  <si>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</si>
  <si>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</si>
  <si>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</si>
  <si>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</si>
  <si>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</si>
  <si>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</si>
  <si>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</si>
  <si>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</si>
  <si>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</si>
  <si>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</si>
  <si>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</si>
  <si>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</si>
  <si>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</si>
  <si>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</si>
  <si>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</si>
  <si>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</si>
  <si>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</si>
  <si>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</si>
  <si>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</si>
  <si>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</si>
  <si>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</si>
  <si>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</si>
  <si>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</si>
  <si>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</si>
  <si>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</si>
  <si>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</si>
  <si>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</si>
  <si>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</si>
  <si>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</si>
  <si>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</si>
  <si>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</si>
  <si>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</si>
  <si>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</si>
  <si>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</si>
  <si>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</si>
  <si>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</si>
  <si>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</si>
  <si>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</si>
  <si>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</si>
  <si>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</si>
  <si>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</si>
  <si>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</si>
  <si>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</si>
  <si>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</si>
  <si>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</si>
  <si>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</si>
  <si>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</si>
  <si>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</si>
  <si>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</si>
  <si>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</si>
  <si>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</si>
  <si>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</si>
  <si>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</si>
  <si>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</si>
  <si>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</si>
  <si>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</si>
  <si>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</si>
  <si>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</si>
  <si>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</si>
  <si>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</si>
  <si>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</si>
  <si>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</si>
  <si>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</si>
  <si>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</si>
  <si>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</si>
  <si>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</si>
  <si>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</si>
  <si>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</si>
  <si>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</si>
  <si>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</si>
  <si>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</si>
  <si>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</si>
  <si>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</si>
  <si>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</si>
  <si>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</si>
  <si>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</si>
  <si>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</si>
  <si>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</si>
  <si>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</si>
  <si>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</si>
  <si>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</si>
  <si>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</si>
  <si>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</si>
  <si>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</si>
  <si>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</si>
  <si>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</si>
  <si>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</si>
  <si>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</si>
  <si>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</si>
  <si>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</si>
  <si>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</si>
  <si>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</si>
  <si>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</si>
  <si>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</si>
  <si>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</si>
  <si>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</si>
  <si>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</si>
  <si>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</si>
  <si>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</si>
  <si>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</si>
  <si>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</si>
  <si>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</si>
  <si>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</si>
  <si>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</si>
  <si>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</si>
  <si>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</si>
  <si>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</si>
  <si>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</si>
  <si>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</si>
  <si>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</si>
  <si>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</si>
  <si>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</si>
  <si>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</si>
  <si>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</si>
  <si>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</si>
  <si>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</si>
  <si>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</si>
  <si>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</si>
  <si>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</si>
  <si>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</si>
  <si>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</si>
  <si>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</si>
  <si>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</si>
  <si>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</si>
  <si>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</si>
  <si>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</si>
  <si>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</si>
  <si>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</si>
  <si>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</si>
  <si>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</si>
  <si>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</si>
  <si>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</si>
  <si>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</si>
  <si>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</si>
  <si>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</si>
  <si>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</si>
  <si>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</si>
  <si>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</si>
  <si>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</si>
  <si>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</si>
  <si>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</si>
  <si>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</si>
  <si>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</si>
  <si>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</si>
  <si>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</si>
  <si>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</si>
  <si>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</si>
  <si>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</si>
  <si>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</si>
  <si>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</si>
  <si>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</si>
  <si>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</si>
  <si>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</si>
  <si>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</si>
  <si>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</si>
  <si>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</si>
  <si>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</si>
  <si>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</si>
  <si>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</si>
  <si>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</si>
  <si>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</si>
  <si>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</si>
  <si>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</si>
  <si>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</si>
  <si>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</si>
  <si>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</si>
  <si>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</si>
  <si>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</si>
  <si>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</si>
  <si>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</si>
  <si>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</si>
  <si>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</si>
  <si>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</si>
  <si>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</si>
  <si>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</si>
  <si>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</si>
  <si>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</si>
  <si>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</si>
  <si>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</si>
  <si>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</si>
  <si>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</si>
  <si>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</si>
  <si>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</si>
  <si>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</si>
  <si>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</si>
  <si>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</si>
  <si>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</si>
  <si>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</si>
  <si>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</si>
  <si>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</si>
  <si>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</si>
  <si>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</si>
  <si>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</si>
  <si>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</si>
  <si>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</si>
  <si>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</si>
  <si>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</si>
  <si>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</si>
  <si>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</si>
  <si>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</si>
  <si>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</si>
  <si>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</si>
  <si>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</si>
  <si>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</si>
  <si>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</si>
  <si>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</si>
  <si>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</si>
  <si>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</si>
  <si>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</si>
  <si>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</si>
  <si>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</si>
  <si>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</si>
  <si>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</si>
  <si>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</si>
  <si>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</si>
  <si>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</si>
  <si>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</si>
  <si>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</si>
  <si>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</si>
  <si>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</si>
  <si>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</si>
  <si>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</si>
  <si>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</si>
  <si>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</si>
  <si>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</si>
  <si>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</si>
  <si>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</si>
  <si>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</si>
  <si>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</si>
  <si>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</si>
  <si>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</si>
  <si>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</si>
  <si>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</si>
  <si>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</si>
  <si>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</si>
  <si>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</si>
  <si>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</si>
  <si>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</si>
  <si>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</si>
  <si>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</si>
  <si>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</si>
  <si>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</si>
  <si>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</si>
  <si>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</si>
  <si>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</si>
  <si>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</si>
  <si>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</si>
  <si>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</si>
  <si>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</si>
  <si>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</si>
  <si>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</si>
  <si>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</si>
  <si>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</si>
  <si>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</si>
  <si>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</si>
  <si>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</si>
  <si>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</si>
  <si>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</si>
  <si>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</si>
  <si>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</si>
  <si>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</si>
  <si>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</si>
  <si>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</si>
  <si>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</si>
  <si>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</si>
  <si>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</si>
  <si>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</si>
  <si>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</si>
  <si>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</si>
  <si>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</si>
  <si>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</si>
  <si>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</si>
  <si>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</si>
  <si>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</si>
  <si>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</si>
  <si>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</si>
  <si>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</si>
  <si>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</si>
  <si>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</si>
  <si>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</si>
  <si>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</si>
  <si>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</si>
  <si>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</si>
  <si>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</si>
  <si>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</si>
  <si>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</si>
  <si>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</si>
  <si>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</si>
  <si>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</si>
  <si>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</si>
  <si>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</si>
  <si>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</si>
  <si>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</si>
  <si>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</si>
  <si>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</si>
  <si>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</si>
  <si>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</si>
  <si>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</si>
  <si>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</si>
  <si>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</si>
  <si>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</si>
  <si>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</si>
  <si>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</si>
  <si>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</si>
  <si>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</si>
  <si>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</si>
  <si>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</si>
  <si>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</si>
  <si>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</si>
  <si>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</si>
  <si>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</si>
  <si>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</si>
  <si>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</si>
  <si>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</si>
  <si>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</si>
  <si>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</si>
  <si>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</si>
  <si>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</si>
  <si>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</si>
  <si>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</si>
  <si>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</si>
  <si>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</si>
  <si>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</si>
  <si>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</si>
  <si>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</si>
  <si>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</si>
  <si>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</si>
  <si>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</si>
  <si>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</si>
  <si>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</si>
  <si>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</si>
  <si>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</si>
  <si>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</si>
  <si>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</si>
  <si>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</si>
  <si>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</si>
  <si>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</si>
  <si>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</si>
  <si>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</si>
  <si>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</si>
  <si>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</si>
  <si>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</si>
  <si>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</si>
  <si>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</si>
  <si>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</si>
  <si>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</si>
  <si>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</si>
  <si>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</si>
  <si>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</si>
  <si>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</si>
  <si>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</si>
  <si>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</si>
  <si>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</si>
  <si>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</si>
  <si>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</si>
  <si>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</si>
  <si>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</si>
  <si>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</si>
  <si>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</si>
  <si>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</si>
  <si>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</si>
  <si>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</si>
  <si>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</si>
  <si>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</si>
  <si>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</si>
  <si>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</si>
  <si>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</si>
  <si>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</si>
  <si>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</si>
  <si>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</si>
  <si>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</si>
  <si>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</si>
  <si>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</si>
  <si>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</si>
  <si>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</si>
  <si>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</si>
  <si>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</si>
  <si>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</si>
  <si>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</si>
  <si>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</si>
  <si>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</si>
  <si>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</si>
  <si>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</si>
  <si>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</si>
  <si>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</si>
  <si>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</si>
  <si>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</si>
  <si>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</si>
  <si>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</si>
  <si>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</si>
  <si>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</si>
  <si>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</si>
  <si>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</si>
  <si>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</si>
  <si>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</si>
  <si>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</si>
  <si>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</si>
  <si>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</si>
  <si>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</si>
  <si>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</si>
  <si>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</si>
  <si>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</si>
  <si>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</si>
  <si>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</si>
  <si>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</si>
  <si>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</si>
  <si>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</si>
  <si>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</si>
  <si>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</si>
  <si>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</si>
  <si>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</si>
  <si>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</si>
  <si>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</si>
  <si>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</si>
  <si>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</si>
  <si>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</si>
  <si>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</si>
  <si>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</si>
  <si>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</si>
  <si>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</si>
  <si>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</si>
  <si>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</si>
  <si>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</si>
  <si>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</si>
  <si>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</si>
  <si>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</si>
  <si>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</si>
  <si>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</si>
  <si>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</si>
  <si>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</si>
  <si>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</si>
  <si>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</si>
  <si>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</si>
  <si>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</si>
  <si>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</si>
  <si>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</si>
  <si>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</si>
  <si>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</si>
  <si>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</si>
  <si>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</si>
  <si>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</si>
  <si>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</si>
  <si>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</si>
  <si>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</si>
  <si>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</si>
  <si>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</si>
  <si>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</si>
  <si>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</si>
  <si>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</si>
  <si>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</si>
  <si>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</si>
  <si>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</si>
  <si>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</si>
  <si>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</si>
  <si>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</si>
  <si>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</si>
  <si>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</si>
  <si>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</si>
  <si>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</si>
  <si>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</si>
  <si>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</si>
  <si>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</si>
  <si>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</si>
  <si>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</si>
  <si>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</si>
  <si>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</si>
  <si>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</si>
  <si>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</si>
  <si>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</si>
  <si>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</si>
  <si>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</si>
  <si>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</si>
  <si>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</si>
  <si>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</si>
  <si>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</si>
  <si>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</si>
  <si>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</si>
  <si>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</si>
  <si>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</si>
  <si>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</si>
  <si>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</si>
  <si>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</si>
  <si>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</si>
  <si>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</si>
  <si>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</si>
  <si>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</si>
  <si>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</si>
  <si>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</si>
  <si>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</si>
  <si>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</si>
  <si>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</si>
  <si>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</si>
  <si>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</si>
  <si>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</si>
  <si>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</si>
  <si>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</si>
  <si>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</si>
  <si>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</si>
  <si>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</si>
  <si>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</si>
  <si>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</si>
  <si>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</si>
  <si>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</si>
  <si>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</si>
  <si>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</si>
  <si>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</si>
  <si>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</si>
  <si>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</si>
  <si>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</si>
  <si>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</si>
  <si>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</si>
  <si>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</si>
  <si>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</si>
  <si>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</si>
  <si>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</si>
  <si>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</si>
  <si>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</si>
  <si>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</si>
  <si>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</si>
  <si>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</si>
  <si>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</si>
  <si>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</si>
  <si>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</si>
  <si>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</si>
  <si>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</si>
  <si>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</si>
  <si>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</si>
  <si>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</si>
  <si>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</si>
  <si>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</si>
  <si>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</si>
  <si>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</si>
  <si>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</si>
  <si>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</si>
  <si>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</si>
  <si>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</si>
  <si>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</si>
  <si>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</si>
  <si>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</si>
  <si>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</si>
  <si>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</si>
  <si>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</si>
  <si>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</si>
  <si>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</si>
  <si>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</si>
  <si>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</si>
  <si>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</si>
  <si>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</si>
  <si>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</si>
  <si>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</si>
  <si>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</si>
  <si>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</si>
  <si>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</si>
  <si>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</si>
  <si>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</si>
  <si>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</si>
  <si>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</si>
  <si>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</si>
  <si>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</si>
  <si>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</si>
  <si>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</si>
  <si>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</si>
  <si>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</si>
  <si>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</si>
  <si>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</si>
  <si>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</si>
  <si>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</si>
  <si>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</si>
  <si>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</si>
  <si>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</si>
  <si>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</si>
  <si>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</si>
  <si>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</si>
  <si>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</si>
  <si>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</si>
  <si>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</si>
  <si>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</si>
  <si>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</si>
  <si>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</si>
  <si>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</si>
  <si>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</si>
  <si>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</si>
  <si>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</si>
  <si>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</si>
  <si>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</si>
  <si>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</si>
  <si>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</si>
  <si>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</si>
  <si>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</si>
  <si>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</si>
  <si>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</si>
  <si>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</si>
  <si>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</si>
  <si>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</si>
  <si>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</si>
  <si>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</si>
  <si>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</si>
  <si>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</si>
  <si>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</si>
  <si>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</si>
  <si>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</si>
  <si>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</si>
  <si>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</si>
  <si>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</si>
  <si>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</si>
  <si>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</si>
  <si>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</si>
  <si>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</si>
  <si>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</si>
  <si>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</si>
  <si>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</si>
  <si>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</si>
  <si>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</si>
  <si>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</si>
  <si>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</si>
  <si>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</si>
  <si>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</si>
  <si>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</si>
  <si>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</si>
  <si>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</si>
  <si>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</si>
  <si>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</si>
  <si>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</si>
  <si>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</si>
  <si>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</si>
  <si>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</si>
  <si>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</si>
  <si>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</si>
  <si>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</si>
  <si>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</si>
  <si>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</si>
  <si>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</si>
  <si>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</si>
  <si>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</si>
  <si>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</si>
  <si>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</si>
  <si>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</si>
  <si>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</si>
  <si>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</si>
  <si>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</si>
  <si>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</si>
  <si>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</si>
  <si>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</si>
  <si>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</si>
  <si>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</si>
  <si>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</si>
  <si>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</si>
  <si>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</si>
  <si>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</si>
  <si>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</si>
  <si>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</si>
  <si>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</si>
  <si>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</si>
  <si>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</si>
  <si>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</si>
  <si>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</si>
  <si>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</si>
  <si>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</si>
  <si>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</si>
  <si>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</si>
  <si>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</si>
  <si>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</si>
  <si>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</si>
  <si>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</si>
  <si>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</si>
  <si>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</si>
  <si>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</si>
  <si>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</si>
  <si>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</si>
  <si>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</si>
  <si>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</si>
  <si>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</si>
  <si>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</si>
  <si>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</si>
  <si>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</si>
  <si>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</si>
  <si>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</si>
  <si>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</si>
  <si>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</si>
  <si>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</si>
  <si>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</si>
  <si>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</si>
  <si>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</si>
  <si>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</si>
  <si>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</si>
  <si>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</si>
  <si>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</si>
  <si>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</si>
  <si>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</si>
  <si>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</si>
  <si>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</si>
  <si>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</si>
  <si>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</si>
  <si>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</si>
  <si>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</si>
  <si>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</si>
  <si>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</si>
  <si>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</si>
  <si>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</si>
  <si>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</si>
  <si>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</si>
  <si>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</si>
  <si>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</si>
  <si>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</si>
  <si>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</si>
  <si>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</si>
  <si>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</si>
  <si>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</si>
  <si>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</si>
  <si>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</si>
  <si>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</si>
  <si>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</si>
  <si>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</si>
  <si>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</si>
  <si>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</si>
  <si>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</si>
  <si>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</si>
  <si>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</si>
  <si>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</si>
  <si>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</si>
  <si>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</si>
  <si>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</si>
  <si>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</si>
  <si>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</si>
  <si>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</si>
  <si>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</si>
  <si>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</si>
  <si>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</si>
  <si>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</si>
  <si>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</si>
  <si>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</si>
  <si>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</si>
  <si>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</si>
  <si>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</si>
  <si>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</si>
  <si>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</si>
  <si>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</si>
  <si>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</si>
  <si>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</si>
  <si>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</si>
  <si>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</si>
  <si>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</si>
  <si>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</si>
  <si>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</si>
  <si>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</si>
  <si>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</si>
  <si>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</si>
  <si>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</si>
  <si>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</si>
  <si>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</si>
  <si>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</si>
  <si>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</si>
  <si>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</si>
  <si>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</si>
  <si>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</si>
  <si>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</si>
  <si>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</si>
  <si>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</si>
  <si>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</si>
  <si>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</si>
  <si>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</si>
  <si>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</si>
  <si>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</si>
  <si>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</si>
  <si>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</si>
  <si>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</si>
  <si>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</si>
  <si>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</si>
  <si>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</si>
  <si>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</si>
  <si>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</si>
  <si>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</si>
  <si>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</si>
  <si>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</si>
  <si>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</si>
  <si>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</si>
  <si>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</si>
  <si>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</si>
  <si>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</si>
  <si>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</si>
  <si>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</si>
  <si>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</si>
  <si>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</si>
  <si>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</si>
  <si>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</si>
  <si>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</si>
  <si>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</si>
  <si>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</si>
  <si>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</si>
  <si>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</si>
  <si>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</si>
  <si>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</si>
  <si>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</si>
  <si>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</si>
  <si>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</si>
  <si>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</si>
  <si>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</si>
  <si>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</si>
  <si>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</si>
  <si>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</si>
  <si>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</si>
  <si>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</si>
  <si>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</si>
  <si>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</si>
  <si>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</si>
  <si>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</si>
  <si>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</si>
  <si>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</si>
  <si>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</si>
  <si>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</si>
  <si>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</si>
  <si>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</si>
  <si>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</si>
  <si>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</si>
  <si>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</si>
  <si>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</si>
  <si>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</si>
  <si>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</si>
  <si>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</si>
  <si>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</si>
  <si>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</si>
  <si>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</si>
  <si>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</si>
  <si>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</si>
  <si>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</si>
  <si>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</si>
  <si>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</si>
  <si>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</si>
  <si>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</si>
  <si>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</si>
  <si>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</si>
  <si>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</si>
  <si>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</si>
  <si>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</si>
  <si>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</si>
  <si>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</si>
  <si>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</si>
  <si>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</si>
  <si>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</si>
  <si>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</si>
  <si>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</si>
  <si>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</si>
  <si>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</si>
  <si>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</si>
  <si>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</si>
  <si>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</si>
  <si>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</si>
  <si>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</si>
  <si>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</si>
  <si>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</si>
  <si>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</si>
  <si>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</si>
  <si>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</si>
  <si>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</si>
  <si>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</si>
  <si>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</si>
  <si>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</si>
  <si>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</si>
  <si>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</si>
  <si>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</si>
  <si>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</si>
  <si>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</si>
  <si>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</si>
  <si>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</si>
  <si>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</si>
  <si>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</si>
  <si>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</si>
  <si>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</si>
  <si>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</si>
  <si>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</si>
  <si>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</si>
  <si>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</si>
  <si>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</si>
  <si>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</si>
  <si>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</si>
  <si>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</si>
  <si>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</si>
  <si>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</si>
  <si>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</si>
  <si>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</si>
  <si>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</si>
  <si>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</si>
  <si>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</si>
  <si>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</si>
  <si>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</si>
  <si>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</si>
  <si>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</si>
  <si>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</si>
  <si>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</si>
  <si>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</si>
  <si>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</si>
  <si>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</si>
  <si>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</si>
  <si>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</si>
  <si>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</si>
  <si>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</si>
  <si>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</si>
  <si>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</si>
  <si>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</si>
  <si>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</si>
  <si>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</si>
  <si>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</si>
  <si>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</si>
  <si>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</si>
  <si>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</si>
  <si>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</si>
  <si>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</si>
  <si>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</si>
  <si>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</si>
  <si>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</si>
  <si>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</si>
  <si>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</si>
  <si>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</si>
  <si>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</si>
  <si>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</si>
  <si>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</si>
  <si>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</si>
  <si>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</si>
  <si>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</si>
  <si>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</si>
  <si>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</si>
  <si>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</si>
  <si>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</si>
  <si>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</si>
  <si>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</si>
  <si>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</si>
  <si>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</si>
  <si>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</si>
  <si>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</si>
  <si>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</si>
  <si>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</si>
  <si>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</si>
  <si>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</si>
  <si>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</si>
  <si>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</si>
  <si>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</si>
  <si>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</si>
  <si>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</si>
  <si>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</si>
  <si>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</si>
  <si>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</si>
  <si>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</si>
  <si>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</si>
  <si>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</si>
  <si>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</si>
  <si>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</si>
  <si>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</si>
  <si>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</si>
  <si>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</si>
  <si>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</si>
  <si>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</si>
  <si>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</si>
  <si>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</si>
  <si>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</si>
  <si>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</si>
  <si>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</si>
  <si>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</si>
  <si>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</si>
  <si>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</si>
  <si>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</si>
  <si>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</si>
  <si>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</si>
  <si>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</si>
  <si>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</si>
  <si>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</si>
  <si>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</si>
  <si>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</si>
  <si>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</si>
  <si>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</si>
  <si>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</si>
  <si>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</si>
  <si>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</si>
  <si>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</si>
  <si>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</si>
  <si>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</si>
  <si>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</si>
  <si>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</si>
  <si>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</si>
  <si>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</si>
  <si>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</si>
  <si>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</si>
  <si>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</si>
  <si>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</si>
  <si>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</si>
  <si>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</si>
  <si>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</si>
  <si>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</si>
  <si>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</si>
  <si>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</si>
  <si>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</si>
  <si>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</si>
  <si>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</si>
  <si>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</si>
  <si>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</si>
  <si>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</si>
  <si>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</si>
  <si>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</si>
  <si>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</si>
  <si>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</si>
  <si>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</si>
  <si>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</si>
  <si>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</si>
  <si>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</si>
  <si>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</si>
  <si>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</si>
  <si>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</si>
  <si>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</si>
  <si>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</si>
  <si>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</si>
  <si>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</si>
  <si>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</si>
  <si>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</si>
  <si>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</si>
  <si>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</si>
  <si>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</si>
  <si>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</si>
  <si>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</si>
  <si>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</si>
  <si>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</si>
  <si>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</si>
  <si>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</si>
  <si>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</si>
  <si>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</si>
  <si>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</si>
  <si>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</si>
  <si>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</si>
  <si>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</si>
  <si>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</si>
  <si>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</si>
  <si>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</si>
  <si>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</si>
  <si>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</si>
  <si>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</si>
  <si>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</si>
  <si>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</si>
  <si>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</si>
  <si>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</si>
  <si>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</si>
  <si>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</si>
  <si>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</si>
  <si>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</si>
  <si>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</si>
  <si>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</si>
  <si>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</si>
  <si>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</si>
  <si>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</si>
  <si>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</si>
  <si>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</si>
  <si>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</si>
  <si>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</si>
  <si>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</si>
  <si>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</si>
  <si>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</si>
  <si>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</si>
  <si>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</si>
  <si>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</si>
  <si>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</si>
  <si>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</si>
  <si>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</si>
  <si>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</si>
  <si>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</si>
  <si>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</si>
  <si>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</si>
  <si>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</si>
  <si>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</si>
  <si>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</si>
  <si>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</si>
  <si>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</si>
  <si>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</si>
  <si>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</si>
  <si>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</si>
  <si>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</si>
  <si>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</si>
  <si>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</si>
  <si>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</si>
  <si>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</si>
  <si>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</si>
  <si>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</si>
  <si>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</si>
  <si>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</si>
  <si>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</si>
  <si>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</si>
  <si>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</si>
  <si>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</si>
  <si>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</si>
  <si>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</si>
  <si>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</si>
  <si>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</si>
  <si>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</si>
  <si>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</si>
  <si>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</si>
  <si>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</si>
  <si>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</si>
  <si>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</si>
  <si>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</si>
  <si>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</si>
  <si>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</si>
  <si>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</si>
  <si>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</si>
  <si>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</si>
  <si>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</si>
  <si>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</si>
  <si>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</si>
  <si>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</si>
  <si>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</si>
  <si>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</si>
  <si>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</si>
  <si>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</si>
  <si>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</si>
  <si>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</si>
  <si>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</si>
  <si>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</si>
  <si>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</si>
  <si>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</si>
  <si>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</si>
  <si>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</si>
  <si>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</si>
  <si>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</si>
  <si>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</si>
  <si>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</si>
  <si>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</si>
  <si>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</si>
  <si>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</si>
  <si>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</si>
  <si>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</si>
  <si>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</si>
  <si>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</si>
  <si>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</si>
  <si>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</si>
  <si>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</si>
  <si>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</si>
  <si>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</si>
  <si>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</si>
  <si>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</si>
  <si>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</si>
  <si>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</si>
  <si>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</si>
  <si>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</si>
  <si>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</si>
  <si>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</si>
  <si>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</si>
  <si>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</si>
  <si>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</si>
  <si>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</si>
  <si>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</si>
  <si>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</si>
  <si>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</si>
  <si>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</si>
  <si>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</si>
  <si>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</si>
  <si>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</si>
  <si>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</si>
  <si>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</si>
  <si>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</si>
  <si>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</si>
  <si>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</si>
  <si>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</si>
  <si>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</si>
  <si>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</si>
  <si>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</si>
  <si>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</si>
  <si>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</si>
  <si>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</si>
  <si>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</si>
  <si>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</si>
  <si>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</si>
  <si>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</si>
  <si>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</si>
  <si>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</si>
  <si>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</si>
  <si>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</si>
  <si>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</si>
  <si>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</si>
  <si>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</si>
  <si>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</si>
  <si>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</si>
  <si>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</si>
  <si>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</si>
  <si>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</si>
  <si>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</si>
  <si>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</si>
  <si>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</si>
  <si>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</si>
  <si>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</si>
  <si>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</si>
  <si>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</si>
  <si>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</si>
  <si>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</si>
  <si>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</si>
  <si>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</si>
  <si>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</si>
  <si>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</si>
  <si>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</si>
  <si>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</si>
  <si>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</si>
  <si>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</si>
  <si>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</si>
  <si>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</si>
  <si>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</si>
  <si>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</si>
  <si>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</si>
  <si>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</si>
  <si>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</si>
  <si>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</si>
  <si>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</si>
  <si>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</si>
  <si>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</si>
  <si>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</si>
  <si>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</si>
  <si>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</si>
  <si>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</si>
  <si>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</si>
  <si>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</si>
  <si>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</si>
  <si>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</si>
  <si>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</si>
  <si>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</si>
  <si>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</si>
  <si>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</si>
  <si>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</si>
  <si>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</si>
  <si>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</si>
  <si>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</si>
  <si>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</si>
  <si>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</si>
  <si>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</si>
  <si>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</si>
  <si>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</si>
  <si>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</si>
  <si>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</si>
  <si>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</si>
  <si>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</si>
  <si>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</si>
  <si>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</si>
  <si>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</si>
  <si>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</si>
  <si>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</si>
  <si>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</si>
  <si>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</si>
  <si>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</si>
  <si>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</si>
  <si>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</si>
  <si>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</si>
  <si>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</si>
  <si>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</si>
  <si>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</si>
  <si>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</si>
  <si>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</si>
  <si>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</si>
  <si>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</si>
  <si>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</si>
  <si>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</si>
  <si>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</si>
  <si>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</si>
  <si>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</si>
  <si>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</si>
  <si>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</si>
  <si>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</si>
  <si>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</si>
  <si>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</si>
  <si>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</si>
  <si>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</si>
  <si>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</si>
  <si>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</si>
  <si>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</si>
  <si>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</si>
  <si>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</si>
  <si>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</si>
  <si>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</si>
  <si>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</si>
  <si>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</si>
  <si>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</si>
  <si>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</si>
  <si>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</si>
  <si>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</si>
  <si>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</si>
  <si>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</si>
  <si>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</si>
  <si>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</si>
  <si>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</si>
  <si>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</si>
  <si>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</si>
  <si>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</si>
  <si>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</si>
  <si>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</si>
  <si>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</si>
  <si>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</si>
  <si>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</si>
  <si>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</si>
  <si>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</si>
  <si>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</si>
  <si>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</si>
  <si>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</si>
  <si>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</si>
  <si>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</si>
  <si>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</si>
  <si>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</si>
  <si>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</si>
  <si>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</si>
  <si>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</si>
  <si>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</si>
  <si>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</si>
  <si>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</si>
  <si>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</si>
  <si>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</si>
  <si>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</si>
  <si>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</si>
  <si>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</si>
  <si>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</si>
  <si>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</si>
  <si>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</si>
  <si>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</si>
  <si>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</si>
  <si>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</si>
  <si>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</si>
  <si>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</si>
  <si>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</si>
  <si>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</si>
  <si>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</si>
  <si>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</si>
  <si>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</si>
  <si>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</si>
  <si>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</si>
  <si>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</si>
  <si>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</si>
  <si>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</si>
  <si>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</si>
  <si>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</si>
  <si>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</si>
  <si>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</si>
  <si>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</si>
  <si>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</si>
  <si>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</si>
  <si>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</si>
  <si>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</si>
  <si>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</si>
  <si>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</si>
  <si>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</si>
  <si>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</si>
  <si>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</si>
  <si>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</si>
  <si>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</si>
  <si>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</si>
  <si>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</si>
  <si>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</si>
  <si>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</si>
  <si>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</si>
  <si>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</si>
  <si>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</si>
  <si>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</si>
  <si>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</si>
  <si>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</si>
  <si>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</si>
  <si>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</si>
  <si>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</si>
  <si>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</si>
  <si>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</si>
  <si>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</si>
  <si>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</si>
  <si>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</si>
  <si>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</si>
  <si>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</si>
  <si>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</si>
  <si>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</si>
  <si>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</si>
  <si>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</si>
  <si>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</si>
  <si>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</si>
  <si>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</si>
  <si>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</si>
  <si>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</si>
  <si>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</si>
  <si>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</si>
  <si>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</si>
  <si>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</si>
  <si>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</si>
  <si>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</si>
  <si>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</si>
  <si>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</si>
  <si>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</si>
  <si>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</si>
  <si>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</si>
  <si>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</si>
  <si>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</si>
  <si>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</si>
  <si>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</si>
  <si>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</si>
  <si>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</si>
  <si>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</si>
  <si>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</si>
  <si>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</si>
  <si>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</si>
  <si>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</si>
  <si>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</si>
  <si>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</si>
  <si>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</si>
  <si>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</si>
  <si>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</si>
  <si>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</si>
  <si>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</si>
  <si>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</si>
  <si>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</si>
  <si>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</si>
  <si>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</si>
  <si>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</si>
  <si>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</si>
  <si>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</si>
  <si>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</si>
  <si>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</si>
  <si>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</si>
  <si>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</si>
  <si>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</si>
  <si>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</si>
  <si>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</si>
  <si>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</si>
  <si>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</si>
  <si>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</si>
  <si>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</si>
  <si>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</si>
  <si>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</si>
  <si>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</si>
  <si>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</si>
  <si>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</si>
  <si>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</si>
  <si>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</si>
  <si>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</si>
  <si>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</si>
  <si>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</si>
  <si>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</si>
  <si>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</si>
  <si>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</si>
  <si>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</si>
  <si>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</si>
  <si>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</si>
  <si>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</si>
  <si>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</si>
  <si>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</si>
  <si>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</si>
  <si>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</si>
  <si>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</si>
  <si>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</si>
  <si>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</si>
  <si>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</si>
  <si>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</si>
  <si>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</si>
  <si>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</si>
  <si>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</si>
  <si>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</si>
  <si>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</si>
  <si>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</si>
  <si>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</si>
  <si>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</si>
  <si>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</si>
  <si>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</si>
  <si>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</si>
  <si>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</si>
  <si>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</si>
  <si>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</si>
  <si>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</si>
  <si>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</si>
  <si>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</si>
  <si>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</si>
  <si>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</si>
  <si>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</si>
  <si>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</si>
  <si>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</si>
  <si>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</si>
  <si>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</si>
  <si>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</si>
  <si>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</si>
  <si>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</si>
  <si>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</si>
  <si>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</si>
  <si>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</si>
  <si>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</si>
  <si>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</si>
  <si>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</si>
  <si>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</si>
  <si>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</si>
  <si>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</si>
  <si>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</si>
  <si>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</si>
  <si>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</si>
  <si>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</si>
  <si>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</si>
  <si>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</si>
  <si>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</si>
  <si>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</si>
  <si>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</si>
  <si>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</si>
  <si>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</si>
  <si>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</si>
  <si>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</si>
  <si>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</si>
  <si>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</si>
  <si>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</si>
  <si>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</si>
  <si>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</si>
  <si>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</si>
  <si>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</si>
  <si>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</si>
  <si>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</si>
  <si>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</si>
  <si>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</si>
  <si>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</si>
  <si>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</si>
  <si>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</si>
  <si>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</si>
  <si>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</si>
  <si>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</si>
  <si>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</si>
  <si>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</si>
  <si>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</si>
  <si>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</si>
  <si>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</si>
  <si>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</si>
  <si>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</si>
  <si>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</si>
  <si>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</si>
  <si>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</si>
  <si>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</si>
  <si>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</si>
  <si>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</si>
  <si>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</si>
  <si>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</si>
  <si>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</si>
  <si>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</si>
  <si>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</si>
  <si>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</si>
  <si>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</si>
  <si>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</si>
  <si>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</si>
  <si>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</si>
  <si>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</si>
  <si>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</si>
  <si>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</si>
  <si>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</si>
  <si>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</si>
  <si>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</si>
  <si>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</si>
  <si>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</si>
  <si>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</si>
  <si>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</si>
  <si>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</si>
  <si>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</si>
  <si>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</si>
  <si>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</si>
  <si>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</si>
  <si>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</si>
  <si>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</si>
  <si>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</si>
  <si>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</si>
  <si>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</si>
  <si>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</si>
  <si>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</si>
  <si>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</si>
  <si>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</si>
  <si>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</si>
  <si>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</si>
  <si>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</si>
  <si>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</si>
  <si>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</si>
  <si>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</si>
  <si>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</si>
  <si>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</si>
  <si>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</si>
  <si>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</si>
  <si>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</si>
  <si>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</si>
  <si>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</si>
  <si>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</si>
  <si>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</si>
  <si>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</si>
  <si>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</si>
  <si>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</si>
  <si>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</si>
  <si>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</si>
  <si>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</si>
  <si>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</si>
  <si>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</si>
  <si>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</si>
  <si>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</si>
  <si>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</si>
  <si>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</si>
  <si>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</si>
  <si>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</si>
  <si>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</si>
  <si>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</si>
  <si>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</si>
  <si>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</si>
  <si>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</si>
  <si>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</si>
  <si>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</si>
  <si>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</si>
  <si>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</si>
  <si>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</si>
  <si>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</si>
  <si>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</si>
  <si>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</si>
  <si>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</si>
  <si>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</si>
  <si>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</si>
  <si>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</si>
  <si>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</si>
  <si>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</si>
  <si>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</si>
  <si>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</si>
  <si>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</si>
  <si>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</si>
  <si>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</si>
  <si>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</si>
  <si>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</si>
  <si>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</si>
  <si>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</si>
  <si>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</si>
  <si>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</si>
  <si>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</si>
  <si>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</si>
  <si>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</si>
  <si>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</si>
  <si>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</si>
  <si>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</si>
  <si>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</si>
  <si>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</si>
  <si>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</si>
  <si>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</si>
  <si>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</si>
  <si>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</si>
  <si>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</si>
  <si>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</si>
  <si>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</si>
  <si>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</si>
  <si>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</si>
  <si>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</si>
  <si>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</si>
  <si>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</si>
  <si>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</si>
  <si>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</si>
  <si>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</si>
  <si>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</si>
  <si>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</si>
  <si>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</si>
  <si>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</si>
  <si>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</si>
  <si>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</si>
  <si>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</si>
  <si>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</si>
  <si>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</si>
  <si>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</si>
  <si>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</si>
  <si>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</si>
  <si>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</si>
  <si>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</si>
  <si>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</si>
  <si>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</si>
  <si>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</si>
  <si>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</si>
  <si>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</si>
  <si>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</si>
  <si>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</si>
  <si>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</si>
  <si>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</si>
  <si>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</si>
  <si>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</si>
  <si>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</si>
  <si>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</si>
  <si>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</si>
  <si>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</si>
  <si>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</si>
  <si>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</si>
  <si>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</si>
  <si>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</si>
  <si>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</si>
  <si>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</si>
  <si>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</si>
  <si>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</si>
  <si>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</si>
  <si>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</si>
  <si>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</si>
  <si>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</si>
  <si>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</si>
  <si>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</si>
  <si>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</si>
  <si>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</si>
  <si>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</si>
  <si>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</si>
  <si>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</si>
  <si>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</si>
  <si>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</si>
  <si>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</si>
  <si>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</si>
  <si>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</si>
  <si>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</si>
  <si>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</si>
  <si>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</si>
  <si>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</si>
  <si>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</si>
  <si>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</si>
  <si>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</si>
  <si>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</si>
  <si>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</si>
  <si>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</si>
  <si>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</si>
  <si>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</si>
  <si>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</si>
  <si>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</si>
  <si>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</si>
  <si>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</si>
  <si>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</si>
  <si>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</si>
  <si>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</si>
  <si>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</si>
  <si>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</si>
  <si>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</si>
  <si>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</si>
  <si>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</si>
  <si>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</si>
  <si>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</si>
  <si>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</si>
  <si>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</si>
  <si>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</si>
  <si>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</si>
  <si>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</si>
  <si>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</si>
  <si>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</si>
  <si>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</si>
  <si>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</si>
  <si>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</si>
  <si>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</si>
  <si>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</si>
  <si>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</si>
  <si>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</si>
  <si>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</si>
  <si>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</si>
  <si>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</si>
  <si>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</si>
  <si>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</si>
  <si>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</si>
  <si>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</si>
  <si>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</si>
  <si>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</si>
  <si>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</si>
  <si>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</si>
  <si>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</si>
  <si>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</si>
  <si>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</si>
  <si>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</si>
  <si>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</si>
  <si>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</si>
  <si>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</si>
  <si>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</si>
  <si>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</si>
  <si>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</si>
  <si>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</si>
  <si>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</si>
  <si>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</si>
  <si>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</si>
  <si>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</si>
  <si>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</si>
  <si>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</si>
  <si>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</si>
  <si>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</si>
  <si>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</si>
  <si>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</si>
  <si>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</si>
  <si>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</si>
  <si>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</si>
  <si>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</si>
  <si>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</si>
  <si>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</si>
  <si>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</si>
  <si>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</si>
  <si>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</si>
  <si>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</si>
  <si>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</si>
  <si>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</si>
  <si>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</si>
  <si>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</si>
  <si>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</si>
  <si>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</si>
  <si>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</si>
  <si>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</si>
  <si>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</si>
  <si>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</si>
  <si>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</si>
  <si>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</si>
  <si>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</si>
  <si>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</si>
  <si>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</si>
  <si>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</si>
  <si>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</si>
  <si>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</si>
  <si>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</si>
  <si>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</si>
  <si>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</si>
  <si>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</si>
  <si>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</si>
  <si>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</si>
  <si>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</si>
  <si>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</si>
  <si>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</si>
  <si>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</si>
  <si>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</si>
  <si>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</si>
  <si>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</si>
  <si>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</si>
  <si>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</si>
  <si>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</si>
  <si>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</si>
  <si>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</si>
  <si>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</si>
  <si>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</si>
  <si>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</si>
  <si>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</si>
  <si>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</si>
  <si>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</si>
  <si>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</si>
  <si>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</si>
  <si>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</si>
  <si>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</si>
  <si>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</si>
  <si>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</si>
  <si>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</si>
  <si>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</si>
  <si>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</si>
  <si>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</si>
  <si>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</si>
  <si>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</si>
  <si>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</si>
  <si>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</si>
  <si>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</si>
  <si>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</si>
  <si>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</si>
  <si>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</si>
  <si>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</si>
  <si>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</si>
  <si>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</si>
  <si>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</si>
  <si>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</si>
  <si>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</si>
  <si>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</si>
  <si>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</si>
  <si>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</si>
  <si>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</si>
  <si>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</si>
  <si>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</si>
  <si>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</si>
  <si>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</si>
  <si>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</si>
  <si>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</si>
  <si>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</si>
  <si>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</si>
  <si>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</si>
  <si>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</si>
  <si>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</si>
  <si>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</si>
  <si>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</si>
  <si>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</si>
  <si>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</si>
  <si>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</si>
  <si>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</si>
  <si>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</si>
  <si>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</si>
  <si>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</si>
  <si>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</si>
  <si>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</si>
  <si>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</si>
  <si>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</si>
  <si>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</si>
  <si>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</si>
  <si>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</si>
  <si>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</si>
  <si>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</si>
  <si>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</si>
  <si>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</si>
  <si>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</si>
  <si>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</si>
  <si>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</si>
  <si>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</si>
  <si>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</si>
  <si>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</si>
  <si>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</si>
  <si>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</si>
  <si>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</si>
  <si>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</si>
  <si>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</si>
  <si>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</si>
  <si>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</si>
  <si>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</si>
  <si>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</si>
  <si>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</si>
  <si>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</si>
  <si>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</si>
  <si>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</si>
  <si>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</si>
  <si>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</si>
  <si>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</si>
  <si>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</si>
  <si>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</si>
  <si>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</si>
  <si>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</si>
  <si>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</si>
  <si>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</si>
  <si>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</si>
  <si>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</si>
  <si>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</si>
  <si>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</si>
  <si>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</si>
  <si>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</si>
  <si>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</si>
  <si>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</si>
  <si>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</si>
  <si>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</si>
  <si>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</si>
  <si>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</si>
  <si>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</si>
  <si>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</si>
  <si>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</si>
  <si>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</si>
  <si>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</si>
  <si>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</si>
  <si>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</si>
  <si>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</si>
  <si>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</si>
  <si>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</si>
  <si>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</si>
  <si>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</si>
  <si>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</si>
  <si>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</si>
  <si>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</si>
  <si>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</si>
  <si>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</si>
  <si>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</si>
  <si>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</si>
  <si>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</si>
  <si>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</si>
  <si>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</si>
  <si>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</si>
  <si>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</si>
  <si>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</si>
  <si>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</si>
  <si>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</si>
  <si>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</si>
  <si>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</si>
  <si>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</si>
  <si>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</si>
  <si>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</si>
  <si>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</si>
  <si>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</si>
  <si>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</si>
  <si>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</si>
  <si>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</si>
  <si>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</si>
  <si>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</si>
  <si>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</si>
  <si>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</si>
  <si>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</si>
  <si>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</si>
  <si>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</si>
  <si>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</si>
  <si>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</si>
  <si>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</si>
  <si>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</si>
  <si>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</si>
  <si>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</si>
  <si>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</si>
  <si>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</si>
  <si>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</si>
  <si>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</si>
  <si>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</si>
  <si>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</si>
  <si>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</si>
  <si>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</si>
  <si>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</si>
  <si>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</si>
  <si>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</si>
  <si>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</si>
  <si>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</si>
  <si>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</si>
  <si>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</si>
  <si>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</si>
  <si>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</si>
  <si>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</si>
  <si>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</si>
  <si>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</si>
  <si>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</si>
  <si>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</si>
  <si>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</si>
  <si>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</si>
  <si>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</si>
  <si>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</si>
  <si>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</si>
  <si>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</si>
  <si>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</si>
  <si>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</si>
  <si>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</si>
  <si>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</si>
  <si>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</si>
  <si>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</si>
  <si>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</si>
  <si>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</si>
  <si>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</si>
  <si>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</si>
  <si>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</si>
  <si>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</si>
  <si>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</si>
  <si>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</si>
  <si>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</si>
  <si>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</si>
  <si>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</si>
  <si>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</si>
  <si>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</si>
  <si>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</si>
  <si>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</si>
  <si>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</si>
  <si>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</si>
  <si>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</si>
  <si>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</si>
  <si>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</si>
  <si>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</si>
  <si>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</si>
  <si>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</si>
  <si>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</si>
  <si>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</si>
  <si>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</si>
  <si>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</si>
  <si>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</si>
  <si>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</si>
  <si>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</si>
  <si>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</si>
  <si>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</si>
  <si>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</si>
  <si>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</si>
  <si>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</si>
  <si>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</si>
  <si>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</si>
  <si>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</si>
  <si>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</si>
  <si>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</si>
  <si>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</si>
  <si>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</si>
  <si>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</si>
  <si>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</si>
  <si>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</si>
  <si>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</si>
  <si>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</si>
  <si>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</si>
  <si>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</si>
  <si>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</si>
  <si>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</si>
  <si>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</si>
  <si>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</si>
  <si>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</si>
  <si>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</si>
  <si>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</si>
  <si>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</si>
  <si>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</si>
  <si>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</si>
  <si>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</si>
  <si>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</si>
  <si>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</si>
  <si>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</si>
  <si>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</si>
  <si>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</si>
  <si>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</si>
  <si>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</si>
  <si>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</si>
  <si>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</si>
  <si>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</si>
  <si>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</si>
  <si>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</si>
  <si>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</si>
  <si>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</si>
  <si>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</si>
  <si>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</si>
  <si>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</si>
  <si>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</si>
  <si>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</si>
  <si>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</si>
  <si>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</si>
  <si>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</si>
  <si>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</si>
  <si>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</si>
  <si>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</si>
  <si>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</si>
  <si>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</si>
  <si>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</si>
  <si>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</si>
  <si>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</si>
  <si>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</si>
  <si>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</si>
  <si>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</si>
  <si>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</si>
  <si>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</si>
  <si>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</si>
  <si>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</si>
  <si>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</si>
  <si>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</si>
  <si>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</si>
  <si>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</si>
  <si>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</si>
  <si>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</si>
  <si>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</si>
  <si>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</si>
  <si>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</si>
  <si>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</si>
  <si>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</si>
  <si>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</si>
  <si>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</si>
  <si>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</si>
  <si>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</si>
  <si>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</si>
  <si>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</si>
  <si>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</si>
  <si>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</si>
  <si>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</si>
  <si>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</si>
  <si>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</si>
  <si>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</si>
  <si>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</si>
  <si>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</si>
  <si>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</si>
  <si>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</si>
  <si>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</si>
  <si>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</si>
  <si>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</si>
  <si>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</si>
  <si>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</si>
  <si>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</si>
  <si>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</si>
  <si>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</si>
  <si>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</si>
  <si>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</si>
  <si>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</si>
  <si>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</si>
  <si>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</si>
  <si>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</si>
  <si>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</si>
  <si>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</si>
  <si>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</si>
  <si>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</si>
  <si>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</si>
  <si>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</si>
  <si>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</si>
  <si>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</si>
  <si>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</si>
  <si>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</si>
  <si>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</si>
  <si>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</si>
  <si>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</si>
  <si>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</si>
  <si>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</si>
  <si>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</si>
  <si>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</si>
  <si>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</si>
  <si>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</si>
  <si>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</si>
  <si>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</si>
  <si>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</si>
  <si>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</si>
  <si>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</si>
  <si>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</si>
  <si>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</si>
  <si>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</si>
  <si>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</si>
  <si>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</si>
  <si>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</si>
  <si>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</si>
  <si>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</si>
  <si>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</si>
  <si>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</si>
  <si>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</si>
  <si>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</si>
  <si>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</si>
  <si>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</si>
  <si>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</si>
  <si>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</si>
  <si>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</si>
  <si>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</si>
  <si>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</si>
  <si>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</si>
  <si>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</si>
  <si>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</si>
  <si>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</si>
  <si>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</si>
  <si>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</si>
  <si>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</si>
  <si>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</si>
  <si>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</si>
  <si>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</si>
  <si>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</si>
  <si>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</si>
  <si>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</si>
  <si>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</si>
  <si>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</si>
  <si>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</si>
  <si>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</si>
  <si>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</si>
  <si>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</si>
  <si>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</si>
  <si>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</si>
  <si>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</si>
  <si>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</si>
  <si>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</si>
  <si>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</si>
  <si>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</si>
  <si>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</si>
  <si>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</si>
  <si>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</si>
  <si>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</si>
  <si>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</si>
  <si>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</si>
  <si>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</si>
  <si>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</si>
  <si>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</si>
  <si>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</si>
  <si>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</si>
  <si>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</si>
  <si>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</si>
  <si>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</si>
  <si>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</si>
  <si>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</si>
  <si>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</si>
  <si>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</si>
  <si>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</si>
  <si>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</si>
  <si>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</si>
  <si>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</si>
  <si>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</si>
  <si>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</si>
  <si>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</si>
  <si>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</si>
  <si>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</si>
  <si>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</si>
  <si>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</si>
  <si>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</si>
  <si>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</si>
  <si>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</si>
  <si>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</si>
  <si>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</si>
  <si>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</si>
  <si>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</si>
  <si>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</si>
  <si>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</si>
  <si>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</si>
  <si>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</si>
  <si>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</si>
  <si>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</si>
  <si>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</si>
  <si>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</si>
  <si>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</si>
  <si>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</si>
  <si>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</si>
  <si>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</si>
  <si>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</si>
  <si>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</si>
  <si>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</si>
  <si>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</si>
  <si>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</si>
  <si>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</si>
  <si>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</si>
  <si>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</si>
  <si>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</si>
  <si>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</si>
  <si>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</si>
  <si>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</si>
  <si>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</si>
  <si>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</si>
  <si>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</si>
  <si>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</si>
  <si>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</si>
  <si>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</si>
  <si>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</si>
  <si>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</si>
  <si>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</si>
  <si>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</si>
  <si>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</si>
  <si>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</si>
  <si>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</si>
  <si>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</si>
  <si>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</si>
  <si>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</si>
  <si>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</si>
  <si>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</si>
  <si>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</si>
  <si>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</si>
  <si>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</si>
  <si>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</si>
  <si>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</si>
  <si>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</si>
  <si>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</si>
  <si>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</si>
  <si>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</si>
  <si>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</si>
  <si>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</si>
  <si>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</si>
  <si>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</si>
  <si>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</si>
  <si>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</si>
  <si>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</si>
  <si>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</si>
  <si>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</si>
  <si>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</si>
  <si>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</si>
  <si>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</si>
  <si>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</si>
  <si>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</si>
  <si>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</si>
  <si>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</si>
  <si>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</si>
  <si>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</si>
  <si>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</si>
  <si>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</si>
  <si>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</si>
  <si>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</si>
  <si>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</si>
  <si>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</si>
  <si>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</si>
  <si>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</si>
  <si>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</si>
  <si>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</si>
  <si>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</si>
  <si>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</si>
  <si>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</si>
  <si>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</si>
  <si>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</si>
  <si>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</si>
  <si>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</si>
  <si>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</si>
  <si>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</si>
  <si>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</si>
  <si>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</si>
  <si>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</si>
  <si>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</si>
  <si>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</si>
  <si>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</si>
  <si>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</si>
  <si>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</si>
  <si>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</si>
  <si>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</si>
  <si>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</si>
  <si>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</si>
  <si>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</si>
  <si>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</si>
  <si>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</si>
  <si>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</si>
  <si>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</si>
  <si>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</si>
  <si>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</si>
  <si>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</si>
  <si>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</si>
  <si>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</si>
  <si>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</si>
  <si>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</si>
  <si>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</si>
  <si>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</si>
  <si>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</si>
  <si>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</si>
  <si>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</si>
  <si>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</si>
  <si>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</si>
  <si>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</si>
  <si>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</si>
  <si>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</si>
  <si>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</si>
  <si>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</si>
  <si>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</si>
  <si>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</si>
  <si>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</si>
  <si>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</si>
  <si>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</si>
  <si>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</si>
  <si>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</si>
  <si>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</si>
  <si>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</si>
  <si>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</si>
  <si>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</si>
  <si>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</si>
  <si>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</si>
  <si>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</si>
  <si>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</si>
  <si>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</si>
  <si>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</si>
  <si>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</si>
  <si>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</si>
  <si>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</si>
  <si>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</si>
  <si>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</si>
  <si>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</si>
  <si>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</si>
  <si>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</si>
  <si>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</si>
  <si>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</si>
  <si>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</si>
  <si>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</si>
  <si>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</si>
  <si>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</si>
  <si>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</si>
  <si>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</si>
  <si>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</si>
  <si>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</si>
  <si>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</si>
  <si>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</si>
  <si>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</si>
  <si>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</si>
  <si>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</si>
  <si>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</si>
  <si>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</si>
  <si>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</si>
  <si>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</si>
  <si>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</si>
  <si>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</si>
  <si>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</si>
  <si>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</si>
  <si>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</si>
  <si>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</si>
  <si>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</si>
  <si>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</si>
  <si>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</si>
  <si>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</si>
  <si>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</si>
  <si>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</si>
  <si>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</si>
  <si>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</si>
  <si>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</si>
  <si>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</si>
  <si>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</si>
  <si>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</si>
  <si>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</si>
  <si>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</si>
  <si>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</si>
  <si>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</si>
  <si>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</si>
  <si>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</si>
  <si>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</si>
  <si>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</si>
  <si>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</si>
  <si>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</si>
  <si>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</si>
  <si>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</si>
  <si>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</si>
  <si>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</si>
  <si>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</si>
  <si>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</si>
  <si>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</si>
  <si>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</si>
  <si>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</si>
  <si>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</si>
  <si>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</si>
  <si>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</si>
  <si>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</si>
  <si>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</si>
  <si>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</si>
  <si>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</si>
  <si>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</si>
  <si>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</si>
  <si>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</si>
  <si>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</si>
  <si>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</si>
  <si>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</si>
  <si>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</si>
  <si>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</si>
  <si>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</si>
  <si>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</si>
  <si>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</si>
  <si>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</si>
  <si>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</si>
  <si>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</si>
  <si>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</si>
  <si>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</si>
  <si>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</si>
  <si>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</si>
  <si>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</si>
  <si>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</si>
  <si>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</si>
  <si>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</si>
  <si>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</si>
  <si>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</si>
  <si>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</si>
  <si>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</si>
  <si>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</si>
  <si>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</si>
  <si>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</si>
  <si>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</si>
  <si>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</si>
  <si>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</si>
  <si>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</si>
  <si>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</si>
  <si>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</si>
  <si>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</si>
  <si>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</si>
  <si>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</si>
  <si>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</si>
  <si>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</si>
  <si>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</si>
  <si>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</si>
  <si>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</si>
  <si>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</si>
  <si>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</si>
  <si>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</si>
  <si>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</si>
  <si>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</si>
  <si>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</si>
  <si>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</si>
  <si>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</si>
  <si>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</si>
  <si>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</si>
  <si>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</si>
  <si>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</si>
  <si>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</si>
  <si>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</si>
  <si>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</si>
  <si>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</si>
  <si>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</si>
  <si>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</si>
  <si>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</si>
  <si>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</si>
  <si>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</si>
  <si>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</si>
  <si>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</si>
  <si>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</si>
  <si>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</si>
  <si>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</si>
  <si>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</si>
  <si>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</si>
  <si>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</si>
  <si>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</si>
  <si>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</si>
  <si>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</si>
  <si>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</si>
  <si>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</si>
  <si>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</si>
  <si>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</si>
  <si>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</si>
  <si>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</si>
  <si>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</si>
  <si>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</si>
  <si>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</si>
  <si>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</si>
  <si>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</si>
  <si>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</si>
  <si>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</si>
  <si>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</si>
  <si>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</si>
  <si>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</si>
  <si>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</si>
  <si>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</si>
  <si>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</si>
  <si>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</si>
  <si>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</si>
  <si>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</si>
  <si>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</si>
  <si>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</si>
  <si>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</si>
  <si>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</si>
  <si>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</si>
  <si>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</si>
  <si>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</si>
  <si>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</si>
  <si>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</si>
  <si>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</si>
  <si>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</si>
  <si>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</si>
  <si>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</si>
  <si>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</si>
  <si>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</si>
  <si>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</si>
  <si>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</si>
  <si>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</si>
  <si>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</si>
  <si>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</si>
  <si>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</si>
  <si>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</si>
  <si>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</si>
  <si>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</si>
  <si>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</si>
  <si>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</si>
  <si>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</si>
  <si>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</si>
  <si>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</si>
  <si>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</si>
  <si>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</si>
  <si>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</si>
  <si>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</si>
  <si>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</si>
  <si>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</si>
  <si>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</si>
  <si>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</si>
  <si>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</si>
  <si>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</si>
  <si>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</si>
  <si>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</si>
  <si>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</si>
  <si>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</si>
  <si>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</si>
  <si>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</si>
  <si>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</si>
  <si>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</si>
  <si>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</si>
  <si>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</si>
  <si>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</si>
  <si>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</si>
  <si>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</si>
  <si>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</si>
  <si>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</si>
  <si>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</si>
  <si>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</si>
  <si>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</si>
  <si>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</si>
  <si>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</si>
  <si>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</si>
  <si>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</si>
  <si>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</si>
  <si>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</si>
  <si>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</si>
  <si>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</si>
  <si>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</si>
  <si>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</si>
  <si>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</si>
  <si>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</si>
  <si>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</si>
  <si>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</si>
  <si>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</si>
  <si>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</si>
  <si>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</si>
  <si>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</si>
  <si>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</si>
  <si>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</si>
  <si>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</si>
  <si>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</si>
  <si>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</si>
  <si>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</si>
  <si>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</si>
  <si>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</si>
  <si>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</si>
  <si>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</si>
  <si>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</si>
  <si>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</si>
  <si>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</si>
  <si>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</si>
  <si>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</si>
  <si>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</si>
  <si>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</si>
  <si>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</si>
  <si>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</si>
  <si>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</si>
  <si>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</si>
  <si>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</si>
  <si>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</si>
  <si>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</si>
  <si>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</si>
  <si>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</si>
  <si>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</si>
  <si>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</si>
  <si>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</si>
  <si>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</si>
  <si>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</si>
  <si>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</si>
  <si>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</si>
  <si>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</si>
  <si>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</si>
  <si>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</si>
  <si>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</si>
  <si>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</si>
  <si>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</si>
  <si>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</si>
  <si>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</si>
  <si>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</si>
  <si>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</si>
  <si>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</si>
  <si>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</si>
  <si>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</si>
  <si>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</si>
  <si>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</si>
  <si>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</si>
  <si>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</si>
  <si>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</si>
  <si>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</si>
  <si>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</si>
  <si>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</si>
  <si>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</si>
  <si>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</si>
  <si>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</si>
  <si>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</si>
  <si>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</si>
  <si>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</si>
  <si>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</si>
  <si>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</si>
  <si>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</si>
  <si>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</si>
  <si>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</si>
  <si>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</si>
  <si>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</si>
  <si>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</si>
  <si>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</si>
  <si>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</si>
  <si>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</si>
  <si>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</si>
  <si>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</si>
  <si>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</si>
  <si>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</si>
  <si>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</si>
  <si>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</si>
  <si>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</si>
  <si>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</si>
  <si>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</si>
  <si>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</si>
  <si>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</si>
  <si>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</si>
  <si>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</si>
  <si>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</si>
  <si>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</si>
  <si>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</si>
  <si>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</si>
  <si>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</si>
  <si>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</si>
  <si>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</si>
  <si>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</si>
  <si>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</si>
  <si>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</si>
  <si>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</si>
  <si>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</si>
  <si>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</si>
  <si>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</si>
  <si>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</si>
  <si>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</si>
  <si>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</si>
  <si>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</si>
  <si>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</si>
  <si>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</si>
  <si>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</si>
  <si>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</si>
  <si>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</si>
  <si>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</si>
  <si>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</si>
  <si>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</si>
  <si>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</si>
  <si>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</si>
  <si>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</si>
  <si>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</si>
  <si>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</si>
  <si>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</si>
  <si>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</si>
  <si>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</si>
  <si>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</si>
  <si>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</si>
  <si>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</si>
  <si>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</si>
  <si>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</si>
  <si>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</si>
  <si>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</si>
  <si>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</si>
  <si>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</si>
  <si>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</si>
  <si>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</si>
  <si>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</si>
  <si>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</si>
  <si>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</si>
  <si>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</si>
  <si>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</si>
  <si>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</si>
  <si>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</si>
  <si>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</si>
  <si>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</si>
  <si>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</si>
  <si>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</si>
  <si>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</si>
  <si>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</si>
  <si>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</si>
  <si>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</si>
  <si>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</si>
  <si>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</si>
  <si>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</si>
  <si>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</si>
  <si>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</si>
  <si>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</si>
  <si>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</si>
  <si>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</si>
  <si>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</si>
  <si>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</si>
  <si>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</si>
  <si>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</si>
  <si>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</si>
  <si>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</si>
  <si>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</si>
  <si>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</si>
  <si>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</si>
  <si>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</si>
  <si>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</si>
  <si>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</si>
  <si>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</si>
  <si>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</si>
  <si>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</si>
  <si>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</si>
  <si>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</si>
  <si>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</si>
  <si>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</si>
  <si>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</si>
  <si>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</si>
  <si>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</si>
  <si>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</si>
  <si>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</si>
  <si>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</si>
  <si>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</si>
  <si>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</si>
  <si>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</si>
  <si>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</si>
  <si>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</si>
  <si>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</si>
  <si>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</si>
  <si>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</si>
  <si>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</si>
  <si>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</si>
  <si>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</si>
  <si>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</si>
  <si>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</si>
  <si>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</si>
  <si>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</si>
  <si>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</si>
  <si>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</si>
  <si>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</si>
  <si>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</si>
  <si>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</si>
  <si>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</si>
  <si>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</si>
  <si>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</si>
  <si>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</si>
  <si>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</si>
  <si>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</si>
  <si>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</si>
  <si>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</si>
  <si>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</si>
  <si>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</si>
  <si>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</si>
  <si>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</si>
  <si>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</si>
  <si>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</si>
  <si>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</si>
  <si>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</si>
  <si>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</si>
  <si>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</si>
  <si>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</si>
  <si>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</si>
  <si>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</si>
  <si>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</si>
  <si>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</si>
  <si>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</si>
  <si>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</si>
  <si>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</si>
  <si>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</si>
  <si>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</si>
  <si>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</si>
  <si>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</si>
  <si>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</si>
  <si>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</si>
  <si>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</si>
  <si>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</si>
  <si>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</si>
  <si>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</si>
  <si>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</si>
  <si>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</si>
  <si>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</si>
  <si>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</si>
  <si>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</si>
  <si>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</si>
  <si>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</si>
  <si>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</si>
  <si>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</si>
  <si>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</si>
  <si>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</si>
  <si>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</si>
  <si>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</si>
  <si>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</si>
  <si>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</si>
  <si>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</si>
  <si>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</si>
  <si>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</si>
  <si>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</si>
  <si>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</si>
  <si>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</si>
  <si>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</si>
  <si>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</si>
  <si>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</si>
  <si>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</si>
  <si>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</si>
  <si>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</si>
  <si>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</si>
  <si>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</si>
  <si>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</si>
  <si>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</si>
  <si>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</si>
  <si>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</si>
  <si>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</si>
  <si>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</si>
  <si>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</si>
  <si>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</si>
  <si>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</si>
  <si>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</si>
  <si>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</si>
  <si>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</si>
  <si>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</si>
  <si>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</si>
  <si>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</si>
  <si>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</si>
  <si>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</si>
  <si>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</si>
  <si>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</si>
  <si>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</si>
  <si>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</si>
  <si>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</si>
  <si>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</si>
  <si>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</si>
  <si>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</si>
  <si>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</si>
  <si>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</si>
  <si>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</si>
  <si>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</si>
  <si>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</si>
  <si>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</si>
  <si>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</si>
  <si>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</si>
  <si>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</si>
  <si>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</si>
  <si>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</si>
  <si>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</si>
  <si>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</si>
  <si>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</si>
  <si>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</si>
  <si>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</si>
  <si>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</si>
  <si>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</si>
  <si>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</si>
  <si>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</si>
  <si>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</si>
  <si>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</si>
  <si>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</si>
  <si>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</si>
  <si>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</si>
  <si>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</si>
  <si>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</si>
  <si>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</si>
  <si>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</si>
  <si>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</si>
  <si>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</si>
  <si>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</si>
  <si>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</si>
  <si>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</si>
  <si>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</si>
  <si>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</si>
  <si>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</si>
  <si>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</si>
  <si>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</si>
  <si>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</si>
  <si>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</si>
  <si>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</si>
  <si>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</si>
  <si>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</si>
  <si>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</si>
  <si>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</si>
  <si>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</si>
  <si>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</si>
  <si>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</si>
  <si>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</si>
  <si>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</si>
  <si>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</si>
  <si>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</si>
  <si>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</si>
  <si>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</si>
  <si>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</si>
  <si>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</si>
  <si>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</si>
  <si>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</si>
  <si>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</si>
  <si>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</si>
  <si>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</si>
  <si>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</si>
  <si>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</si>
  <si>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</si>
  <si>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</si>
  <si>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</si>
  <si>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</si>
  <si>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</si>
  <si>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</si>
  <si>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</si>
  <si>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</si>
  <si>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</si>
  <si>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</si>
  <si>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</si>
  <si>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</si>
  <si>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</si>
  <si>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</si>
  <si>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</si>
  <si>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</si>
  <si>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</si>
  <si>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</si>
  <si>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</si>
  <si>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</si>
  <si>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</si>
  <si>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</si>
  <si>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</si>
  <si>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</si>
  <si>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</si>
  <si>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</si>
  <si>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</si>
  <si>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</si>
  <si>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</si>
  <si>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</si>
  <si>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</si>
  <si>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</si>
  <si>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</si>
  <si>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</si>
  <si>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</si>
  <si>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</si>
  <si>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</si>
  <si>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</si>
  <si>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</si>
  <si>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</si>
  <si>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</si>
  <si>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</si>
  <si>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</si>
  <si>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</si>
  <si>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</si>
  <si>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</si>
  <si>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</si>
  <si>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</si>
  <si>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</si>
  <si>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</si>
  <si>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</si>
  <si>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</si>
  <si>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</si>
  <si>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</si>
  <si>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</si>
  <si>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</si>
  <si>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</si>
  <si>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</si>
  <si>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</si>
  <si>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</si>
  <si>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</si>
  <si>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</si>
  <si>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</si>
  <si>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</si>
  <si>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</si>
  <si>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</si>
  <si>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</si>
  <si>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</si>
  <si>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</si>
  <si>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</si>
  <si>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</si>
  <si>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</si>
  <si>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</si>
  <si>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</si>
  <si>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</si>
  <si>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</si>
  <si>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</si>
  <si>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</si>
  <si>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</si>
  <si>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</si>
  <si>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</si>
  <si>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</si>
  <si>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</si>
  <si>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</si>
  <si>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</si>
  <si>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</si>
  <si>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</si>
  <si>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</si>
  <si>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</si>
  <si>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</si>
  <si>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</si>
  <si>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</si>
  <si>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</si>
  <si>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</si>
  <si>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</si>
  <si>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</si>
  <si>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</si>
  <si>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</si>
  <si>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</si>
  <si>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</si>
  <si>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</si>
  <si>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</si>
  <si>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</si>
  <si>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</si>
  <si>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</si>
  <si>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</si>
  <si>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</si>
  <si>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</si>
  <si>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</si>
  <si>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</si>
  <si>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</si>
  <si>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</si>
  <si>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</si>
  <si>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</si>
  <si>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</si>
  <si>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</si>
  <si>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</si>
  <si>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</si>
  <si>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</si>
  <si>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</si>
  <si>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</si>
  <si>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</si>
  <si>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</si>
  <si>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</si>
  <si>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</si>
  <si>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</si>
  <si>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</si>
  <si>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</si>
  <si>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</si>
  <si>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</si>
  <si>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</si>
  <si>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</si>
  <si>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</si>
  <si>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</si>
  <si>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</si>
  <si>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</si>
  <si>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</si>
  <si>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</si>
  <si>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</si>
  <si>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</si>
  <si>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</si>
  <si>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</si>
  <si>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</si>
  <si>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</si>
  <si>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</si>
  <si>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</si>
  <si>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</si>
  <si>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</si>
  <si>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</si>
  <si>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</si>
  <si>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</si>
  <si>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</si>
  <si>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</si>
  <si>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</si>
  <si>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</si>
  <si>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</si>
  <si>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</si>
  <si>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</si>
  <si>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</si>
  <si>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</si>
  <si>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</si>
  <si>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</si>
  <si>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</si>
  <si>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</si>
  <si>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</si>
  <si>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</si>
  <si>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</si>
  <si>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</si>
  <si>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</si>
  <si>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</si>
  <si>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</si>
  <si>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</si>
  <si>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</si>
  <si>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</si>
  <si>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</si>
  <si>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</si>
  <si>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</si>
  <si>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</si>
  <si>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</si>
  <si>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</si>
  <si>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</si>
  <si>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</si>
  <si>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</si>
  <si>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</si>
  <si>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</si>
  <si>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</si>
  <si>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</si>
  <si>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</si>
  <si>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</si>
  <si>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</si>
  <si>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</si>
  <si>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</si>
  <si>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</si>
  <si>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</si>
  <si>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</si>
  <si>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</si>
  <si>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</si>
  <si>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</si>
  <si>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</si>
  <si>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</si>
  <si>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</si>
  <si>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</si>
  <si>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</si>
  <si>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</si>
  <si>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</si>
  <si>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</si>
  <si>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</si>
  <si>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</si>
  <si>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</si>
  <si>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</si>
  <si>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</si>
  <si>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</si>
  <si>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</si>
  <si>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</si>
  <si>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</si>
  <si>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</si>
  <si>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</si>
  <si>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</si>
  <si>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</si>
  <si>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</si>
  <si>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</si>
  <si>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</si>
  <si>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</si>
  <si>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</si>
  <si>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</si>
  <si>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</si>
  <si>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</si>
  <si>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</si>
  <si>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</si>
  <si>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</si>
  <si>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</si>
  <si>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</si>
  <si>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</si>
  <si>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</si>
  <si>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</si>
  <si>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</si>
  <si>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</si>
  <si>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</si>
  <si>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</si>
  <si>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</si>
  <si>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</si>
  <si>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</si>
  <si>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</si>
  <si>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</si>
  <si>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</si>
  <si>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</si>
  <si>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</si>
  <si>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</si>
  <si>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</si>
  <si>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</si>
  <si>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</si>
  <si>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</si>
  <si>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</si>
  <si>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</si>
  <si>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</si>
  <si>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</si>
  <si>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</si>
  <si>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</si>
  <si>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</si>
  <si>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</si>
  <si>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</si>
  <si>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</si>
  <si>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</si>
  <si>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</si>
  <si>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</si>
  <si>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</si>
  <si>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</si>
  <si>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</si>
  <si>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</si>
  <si>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</si>
  <si>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</si>
  <si>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</si>
  <si>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</si>
  <si>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</si>
  <si>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</si>
  <si>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</si>
  <si>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</si>
  <si>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</si>
  <si>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</si>
  <si>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</si>
  <si>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</si>
  <si>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</si>
  <si>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</si>
  <si>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</si>
  <si>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</si>
  <si>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</si>
  <si>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</si>
  <si>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</si>
  <si>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</si>
  <si>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</si>
  <si>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</si>
  <si>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</si>
  <si>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</si>
  <si>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</si>
  <si>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</si>
  <si>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</si>
  <si>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</si>
  <si>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</si>
  <si>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</si>
  <si>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</si>
  <si>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</si>
  <si>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</si>
  <si>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</si>
  <si>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</si>
  <si>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</si>
  <si>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</si>
  <si>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</si>
  <si>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</si>
  <si>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</si>
  <si>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</si>
  <si>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</si>
  <si>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</si>
  <si>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</si>
  <si>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</si>
  <si>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</si>
  <si>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</si>
  <si>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</si>
  <si>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</si>
  <si>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</si>
  <si>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</si>
  <si>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</si>
  <si>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</si>
  <si>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</si>
  <si>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</si>
  <si>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</si>
  <si>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</si>
  <si>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</si>
  <si>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</si>
  <si>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</si>
  <si>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</si>
  <si>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</si>
  <si>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</si>
  <si>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</si>
  <si>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</si>
  <si>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</si>
  <si>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</si>
  <si>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</si>
  <si>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</si>
  <si>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</si>
  <si>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</si>
  <si>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</si>
  <si>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</si>
  <si>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</si>
  <si>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</si>
  <si>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</si>
  <si>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</si>
  <si>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</si>
  <si>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</si>
  <si>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</si>
  <si>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</si>
  <si>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</si>
  <si>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</si>
  <si>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</si>
  <si>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</si>
  <si>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</si>
  <si>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</si>
  <si>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</si>
  <si>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</si>
  <si>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</si>
  <si>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</si>
  <si>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</si>
  <si>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</si>
  <si>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</si>
  <si>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</si>
  <si>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</si>
  <si>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</si>
  <si>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</si>
  <si>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</si>
  <si>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</si>
  <si>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</si>
  <si>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</si>
  <si>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</si>
  <si>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</si>
  <si>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</si>
  <si>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</si>
  <si>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</si>
  <si>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</si>
  <si>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</si>
  <si>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</si>
  <si>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</si>
  <si>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</si>
  <si>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</si>
  <si>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</si>
  <si>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</si>
  <si>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</si>
  <si>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</si>
  <si>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</si>
  <si>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</si>
  <si>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</si>
  <si>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</si>
  <si>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</si>
  <si>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</si>
  <si>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</si>
  <si>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</si>
  <si>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</si>
  <si>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</si>
  <si>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</si>
  <si>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</si>
  <si>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</si>
  <si>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</si>
  <si>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</si>
  <si>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</si>
  <si>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</si>
  <si>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</si>
  <si>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</si>
  <si>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</si>
  <si>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</si>
  <si>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</si>
  <si>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</si>
  <si>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</si>
  <si>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</si>
  <si>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</si>
  <si>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</si>
  <si>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</si>
  <si>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</si>
  <si>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</si>
  <si>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</si>
  <si>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</si>
  <si>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</si>
  <si>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</si>
  <si>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</si>
  <si>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</si>
  <si>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</si>
  <si>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</si>
  <si>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</si>
  <si>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</si>
  <si>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</si>
  <si>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</si>
  <si>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</si>
  <si>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</si>
  <si>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</si>
  <si>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</si>
  <si>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</si>
  <si>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</si>
  <si>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</si>
  <si>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</si>
  <si>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</si>
  <si>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</si>
  <si>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</si>
  <si>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</si>
  <si>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</si>
  <si>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</si>
  <si>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</si>
  <si>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</si>
  <si>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</si>
  <si>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</si>
  <si>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</si>
  <si>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</si>
  <si>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</si>
  <si>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</si>
  <si>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</si>
  <si>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</si>
  <si>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</si>
  <si>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</si>
  <si>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</si>
  <si>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</si>
  <si>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</si>
  <si>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</si>
  <si>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</si>
  <si>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</si>
  <si>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</si>
  <si>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</si>
  <si>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</si>
  <si>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</si>
  <si>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</si>
  <si>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</si>
  <si>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</si>
  <si>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</si>
  <si>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</si>
  <si>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</si>
  <si>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</si>
  <si>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</si>
  <si>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</si>
  <si>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</si>
  <si>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</si>
  <si>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</si>
  <si>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</si>
  <si>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</si>
  <si>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</si>
  <si>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</si>
  <si>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</si>
  <si>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</si>
  <si>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</si>
  <si>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</si>
  <si>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</si>
  <si>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</si>
  <si>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</si>
  <si>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</si>
  <si>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</si>
  <si>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</si>
  <si>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</si>
  <si>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</si>
  <si>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</si>
  <si>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</si>
  <si>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</si>
  <si>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</si>
  <si>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</si>
  <si>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</si>
  <si>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</si>
  <si>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</si>
  <si>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</si>
  <si>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</si>
  <si>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</si>
  <si>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</si>
  <si>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</si>
  <si>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</si>
  <si>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</si>
  <si>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</si>
  <si>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</si>
  <si>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</si>
  <si>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</si>
  <si>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</si>
  <si>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</si>
  <si>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</si>
  <si>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</si>
  <si>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</si>
  <si>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</si>
  <si>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</si>
  <si>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</si>
  <si>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</si>
  <si>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</si>
  <si>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</si>
  <si>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</si>
  <si>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</si>
  <si>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</si>
  <si>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</si>
  <si>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</si>
  <si>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</si>
  <si>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</si>
  <si>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</si>
  <si>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</si>
  <si>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</si>
  <si>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</si>
  <si>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</si>
  <si>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</si>
  <si>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</si>
  <si>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</si>
  <si>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</si>
  <si>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</si>
  <si>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</si>
  <si>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</si>
  <si>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</si>
  <si>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</si>
  <si>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</si>
  <si>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</si>
  <si>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</si>
  <si>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</si>
  <si>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</si>
  <si>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</si>
  <si>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</si>
  <si>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</si>
  <si>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</si>
  <si>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</si>
  <si>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</si>
  <si>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</si>
  <si>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</si>
  <si>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</si>
  <si>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</si>
  <si>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</si>
  <si>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</si>
  <si>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</si>
  <si>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</si>
  <si>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</si>
  <si>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</si>
  <si>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</si>
  <si>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</si>
  <si>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</si>
  <si>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</si>
  <si>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</si>
  <si>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</si>
  <si>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</si>
  <si>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</si>
  <si>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</si>
  <si>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</si>
  <si>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</si>
  <si>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</si>
  <si>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</si>
  <si>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</si>
  <si>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</si>
  <si>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</si>
  <si>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</si>
  <si>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</si>
  <si>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</si>
  <si>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</si>
  <si>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</si>
  <si>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</si>
  <si>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</si>
  <si>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</si>
  <si>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</si>
  <si>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</si>
  <si>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</si>
  <si>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</si>
  <si>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</si>
  <si>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</si>
  <si>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</si>
  <si>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</si>
  <si>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</si>
  <si>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</si>
  <si>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</si>
  <si>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</si>
  <si>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</si>
  <si>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</si>
  <si>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</si>
  <si>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</si>
  <si>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</si>
  <si>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</si>
  <si>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</si>
  <si>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</si>
  <si>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</si>
  <si>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</si>
  <si>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</si>
  <si>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</si>
  <si>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</si>
  <si>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</si>
  <si>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</si>
  <si>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</si>
  <si>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</si>
  <si>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</si>
  <si>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</si>
  <si>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</si>
  <si>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</si>
  <si>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</si>
  <si>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</si>
  <si>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</si>
  <si>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</si>
  <si>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</si>
  <si>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</si>
  <si>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</si>
  <si>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</si>
  <si>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</si>
  <si>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</si>
  <si>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</si>
  <si>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</si>
  <si>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</si>
  <si>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</si>
  <si>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</si>
  <si>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</si>
  <si>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</si>
  <si>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</si>
  <si>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</si>
  <si>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</si>
  <si>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</si>
  <si>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</si>
  <si>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</si>
  <si>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</si>
  <si>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</si>
  <si>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</si>
  <si>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</si>
  <si>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</si>
  <si>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</si>
  <si>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</si>
  <si>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</si>
  <si>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</si>
  <si>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</si>
  <si>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</si>
  <si>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</si>
  <si>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</si>
  <si>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</si>
  <si>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</si>
  <si>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</si>
  <si>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</si>
  <si>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</si>
  <si>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</si>
  <si>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</si>
  <si>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</si>
  <si>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</si>
  <si>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</si>
  <si>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</si>
  <si>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</si>
  <si>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</si>
  <si>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</si>
  <si>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</si>
  <si>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</si>
  <si>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</si>
  <si>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</si>
  <si>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</si>
  <si>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</si>
  <si>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</si>
  <si>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</si>
  <si>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</si>
  <si>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</si>
  <si>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</si>
  <si>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</si>
  <si>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</si>
  <si>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</si>
  <si>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</si>
  <si>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</si>
  <si>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</si>
  <si>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</si>
  <si>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</si>
  <si>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</si>
  <si>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</si>
  <si>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</si>
  <si>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</si>
  <si>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</si>
  <si>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</si>
  <si>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</si>
  <si>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</si>
  <si>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</si>
  <si>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</si>
  <si>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</si>
  <si>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</si>
  <si>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</si>
  <si>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</si>
  <si>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</si>
  <si>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</si>
  <si>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</si>
  <si>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</si>
  <si>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</si>
  <si>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</si>
  <si>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</si>
  <si>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</si>
  <si>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</si>
  <si>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</si>
  <si>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</si>
  <si>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</si>
  <si>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</si>
  <si>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</si>
  <si>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</si>
  <si>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</si>
  <si>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</si>
  <si>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</si>
  <si>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</si>
  <si>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</si>
  <si>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</si>
  <si>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</si>
  <si>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</si>
  <si>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</si>
  <si>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</si>
  <si>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</si>
  <si>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</si>
  <si>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</si>
  <si>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</si>
  <si>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</si>
  <si>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</si>
  <si>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</si>
  <si>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</si>
  <si>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</si>
  <si>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</si>
  <si>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</si>
  <si>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</si>
  <si>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</si>
  <si>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</si>
  <si>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</si>
  <si>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</si>
  <si>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</si>
  <si>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</si>
  <si>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</si>
  <si>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</si>
  <si>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</si>
  <si>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</si>
  <si>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</si>
  <si>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</si>
  <si>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</si>
  <si>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</si>
  <si>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</si>
  <si>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</si>
  <si>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</si>
  <si>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</si>
  <si>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</si>
  <si>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</si>
  <si>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</si>
  <si>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</si>
  <si>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</si>
  <si>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</si>
  <si>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</si>
  <si>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</si>
  <si>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</si>
  <si>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</si>
  <si>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</si>
  <si>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</si>
  <si>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</si>
  <si>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</si>
  <si>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</si>
  <si>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</si>
  <si>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</si>
  <si>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</si>
  <si>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</si>
  <si>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</si>
  <si>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</si>
  <si>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</si>
  <si>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</si>
  <si>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</si>
  <si>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</si>
  <si>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</si>
  <si>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</si>
  <si>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</si>
  <si>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</si>
  <si>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</si>
  <si>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</si>
  <si>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</si>
  <si>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</si>
  <si>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</si>
  <si>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</si>
  <si>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</si>
  <si>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</si>
  <si>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</si>
  <si>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</si>
  <si>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</si>
  <si>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</si>
  <si>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</si>
  <si>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</si>
  <si>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</si>
  <si>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</si>
  <si>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</si>
  <si>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</si>
  <si>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</si>
  <si>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</si>
  <si>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</si>
  <si>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</si>
  <si>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</si>
  <si>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</si>
  <si>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</si>
  <si>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</si>
  <si>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</si>
  <si>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</si>
  <si>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</si>
  <si>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</si>
  <si>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</si>
  <si>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</si>
  <si>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</si>
  <si>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</si>
  <si>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</si>
  <si>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</si>
  <si>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</si>
  <si>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</si>
  <si>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</si>
  <si>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</si>
  <si>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</si>
  <si>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</si>
  <si>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</si>
  <si>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</si>
  <si>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</si>
  <si>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</si>
  <si>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</si>
  <si>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</si>
  <si>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</si>
  <si>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</si>
  <si>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</si>
  <si>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</si>
  <si>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</si>
  <si>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</si>
  <si>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</si>
  <si>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</si>
  <si>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</si>
  <si>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</si>
  <si>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</si>
  <si>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</si>
  <si>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</si>
  <si>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</si>
  <si>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</si>
  <si>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</si>
  <si>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</si>
  <si>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</si>
  <si>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</si>
  <si>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</si>
  <si>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</si>
  <si>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</si>
  <si>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</si>
  <si>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</si>
  <si>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</si>
  <si>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</si>
  <si>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</si>
  <si>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</si>
  <si>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</si>
  <si>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</si>
  <si>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</si>
  <si>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</si>
  <si>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</si>
  <si>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</si>
  <si>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</si>
  <si>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</si>
  <si>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</si>
  <si>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</si>
  <si>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</si>
  <si>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</si>
  <si>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</si>
  <si>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</si>
  <si>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</si>
  <si>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</si>
  <si>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</si>
  <si>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</si>
  <si>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</si>
  <si>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</si>
  <si>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</si>
  <si>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</si>
  <si>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</si>
  <si>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</si>
  <si>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</si>
  <si>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</si>
  <si>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</si>
  <si>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</si>
  <si>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</si>
  <si>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</si>
  <si>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</si>
  <si>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</si>
  <si>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</si>
  <si>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</si>
  <si>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</si>
  <si>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</si>
  <si>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</si>
  <si>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</si>
  <si>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</si>
  <si>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</si>
  <si>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</si>
  <si>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</si>
  <si>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</si>
  <si>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</si>
  <si>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</si>
  <si>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</si>
  <si>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</si>
  <si>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</si>
  <si>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</si>
  <si>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</si>
  <si>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</si>
  <si>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</si>
  <si>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</si>
  <si>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</si>
  <si>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</si>
  <si>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</si>
  <si>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</si>
  <si>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</si>
  <si>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</si>
  <si>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</si>
  <si>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</si>
  <si>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</si>
  <si>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</si>
  <si>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</si>
  <si>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</si>
  <si>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</si>
  <si>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</si>
  <si>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</si>
  <si>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</si>
  <si>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</si>
  <si>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</si>
  <si>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</si>
  <si>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</si>
  <si>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</si>
  <si>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</si>
  <si>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</si>
  <si>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</si>
  <si>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</si>
  <si>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</si>
  <si>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</si>
  <si>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</si>
  <si>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</si>
  <si>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</si>
  <si>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</si>
  <si>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</si>
  <si>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</si>
  <si>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</si>
  <si>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</si>
  <si>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</si>
  <si>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</si>
  <si>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</si>
  <si>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</si>
  <si>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</si>
  <si>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</si>
  <si>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</si>
  <si>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</si>
  <si>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</si>
  <si>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</si>
  <si>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</si>
  <si>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</si>
  <si>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</si>
  <si>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</si>
  <si>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</si>
  <si>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</si>
  <si>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</si>
  <si>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</si>
  <si>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</si>
  <si>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</si>
  <si>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</si>
  <si>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</si>
  <si>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</si>
  <si>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</si>
  <si>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</si>
  <si>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</si>
  <si>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</si>
  <si>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</si>
  <si>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</si>
  <si>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</si>
  <si>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</si>
  <si>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</si>
  <si>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</si>
  <si>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</si>
  <si>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</si>
  <si>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</si>
  <si>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</si>
  <si>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</si>
  <si>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</si>
  <si>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</si>
  <si>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</si>
  <si>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</si>
  <si>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</si>
  <si>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</si>
  <si>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</si>
  <si>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</si>
  <si>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</si>
  <si>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</si>
  <si>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</si>
  <si>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</si>
  <si>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</si>
  <si>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</si>
  <si>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</si>
  <si>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</si>
  <si>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</si>
  <si>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</si>
  <si>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</si>
  <si>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</si>
  <si>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</si>
  <si>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</si>
  <si>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</si>
  <si>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</si>
  <si>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</si>
  <si>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</si>
  <si>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</si>
  <si>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</si>
  <si>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</si>
  <si>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</si>
  <si>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</si>
  <si>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</si>
  <si>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</si>
  <si>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</si>
  <si>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</si>
  <si>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</si>
  <si>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</si>
  <si>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</si>
  <si>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</si>
  <si>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</si>
  <si>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</si>
  <si>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</si>
  <si>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</si>
  <si>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</si>
  <si>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</si>
  <si>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</si>
  <si>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</si>
  <si>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</si>
  <si>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</si>
  <si>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</si>
  <si>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</si>
  <si>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</si>
  <si>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</si>
  <si>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</si>
  <si>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</si>
  <si>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</si>
  <si>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</si>
  <si>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</si>
  <si>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</si>
  <si>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</si>
  <si>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</si>
  <si>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</si>
  <si>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</si>
  <si>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</si>
  <si>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</si>
  <si>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</si>
  <si>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</si>
  <si>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</si>
  <si>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</si>
  <si>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</si>
  <si>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</si>
  <si>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</si>
  <si>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</si>
  <si>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</si>
  <si>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</si>
  <si>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</si>
  <si>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</si>
  <si>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</si>
  <si>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</si>
  <si>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</si>
  <si>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</si>
  <si>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</si>
  <si>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</si>
  <si>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</si>
  <si>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</si>
  <si>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</si>
  <si>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</si>
  <si>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</si>
  <si>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</si>
  <si>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</si>
  <si>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</si>
  <si>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</si>
  <si>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</si>
  <si>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</si>
  <si>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</si>
  <si>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</si>
  <si>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</si>
  <si>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</si>
  <si>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</si>
  <si>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</si>
  <si>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</si>
  <si>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</si>
  <si>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</si>
  <si>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</si>
  <si>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</si>
  <si>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</si>
  <si>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</si>
  <si>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</si>
  <si>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</si>
  <si>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</si>
  <si>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</si>
  <si>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</si>
  <si>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</si>
  <si>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</si>
  <si>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</si>
  <si>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</si>
  <si>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</si>
  <si>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</si>
  <si>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</si>
  <si>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</si>
  <si>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</si>
  <si>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</si>
  <si>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</si>
  <si>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</si>
  <si>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</si>
  <si>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</si>
  <si>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</si>
  <si>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</si>
  <si>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</si>
  <si>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</si>
  <si>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</si>
  <si>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</si>
  <si>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</si>
  <si>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</si>
  <si>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</si>
  <si>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</si>
  <si>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</si>
  <si>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</si>
  <si>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</si>
  <si>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</si>
  <si>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</si>
  <si>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</si>
  <si>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</si>
  <si>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</si>
  <si>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</si>
  <si>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</si>
  <si>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</si>
  <si>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</si>
  <si>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</si>
  <si>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</si>
  <si>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</si>
  <si>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</si>
  <si>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</si>
  <si>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</si>
  <si>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</si>
  <si>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</si>
  <si>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</si>
  <si>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</si>
  <si>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</si>
  <si>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</si>
  <si>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</si>
  <si>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</si>
  <si>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</si>
  <si>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</si>
  <si>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</si>
  <si>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</si>
  <si>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</si>
  <si>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</si>
  <si>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</si>
  <si>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</si>
  <si>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</si>
  <si>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</si>
  <si>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</si>
  <si>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</si>
  <si>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</si>
  <si>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</si>
  <si>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</si>
  <si>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</si>
  <si>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</si>
  <si>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</si>
  <si>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</si>
  <si>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</si>
  <si>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</si>
  <si>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</si>
  <si>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</si>
  <si>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</si>
  <si>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</si>
  <si>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</si>
  <si>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</si>
  <si>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</si>
  <si>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</si>
  <si>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</si>
  <si>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</si>
  <si>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</si>
  <si>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</si>
  <si>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</si>
  <si>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</si>
  <si>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</si>
  <si>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</si>
  <si>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</si>
  <si>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</si>
  <si>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</si>
  <si>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</si>
  <si>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</si>
  <si>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</si>
  <si>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</si>
  <si>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</si>
  <si>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</si>
  <si>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</si>
  <si>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</si>
  <si>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</si>
  <si>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</si>
  <si>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</si>
  <si>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</si>
  <si>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</si>
  <si>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</si>
  <si>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</si>
  <si>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</si>
  <si>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</si>
  <si>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</si>
  <si>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</si>
  <si>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</si>
  <si>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</si>
  <si>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</si>
  <si>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</si>
  <si>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</si>
  <si>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</si>
  <si>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</si>
  <si>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</si>
  <si>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</si>
  <si>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</si>
  <si>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</si>
  <si>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</si>
  <si>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</si>
  <si>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</si>
  <si>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</si>
  <si>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</si>
  <si>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</si>
  <si>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</si>
  <si>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</si>
  <si>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</si>
  <si>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</si>
  <si>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</si>
  <si>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</si>
  <si>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</si>
  <si>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</si>
  <si>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</si>
  <si>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</si>
  <si>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</si>
  <si>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</si>
  <si>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</si>
  <si>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</si>
  <si>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</si>
  <si>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</si>
  <si>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</si>
  <si>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</si>
  <si>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</si>
  <si>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</si>
  <si>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</si>
  <si>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</si>
  <si>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</si>
  <si>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</si>
  <si>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</si>
  <si>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</si>
  <si>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</si>
  <si>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</si>
  <si>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</si>
  <si>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</si>
  <si>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</si>
  <si>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</si>
  <si>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</si>
  <si>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</si>
  <si>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</si>
  <si>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</si>
  <si>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</si>
  <si>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</si>
  <si>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</si>
  <si>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</si>
  <si>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</si>
  <si>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</si>
  <si>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</si>
  <si>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</si>
  <si>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</si>
  <si>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</si>
  <si>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</si>
  <si>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</si>
  <si>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</si>
  <si>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</si>
  <si>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</si>
  <si>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</si>
  <si>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</si>
  <si>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</si>
  <si>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</si>
  <si>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</si>
  <si>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</si>
  <si>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</si>
  <si>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</si>
  <si>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</si>
  <si>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</si>
  <si>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</si>
  <si>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</si>
  <si>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</si>
  <si>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</si>
  <si>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</si>
  <si>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</si>
  <si>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</si>
  <si>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</si>
  <si>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</si>
  <si>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</si>
  <si>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</si>
  <si>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</si>
  <si>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</si>
  <si>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</si>
  <si>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</si>
  <si>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</si>
  <si>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</si>
  <si>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</si>
  <si>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</si>
  <si>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</si>
  <si>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</si>
  <si>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</si>
  <si>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</si>
  <si>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</si>
  <si>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</si>
  <si>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</si>
  <si>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</si>
  <si>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</si>
  <si>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</si>
  <si>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</si>
  <si>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</si>
  <si>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</si>
  <si>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</si>
  <si>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</si>
  <si>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</si>
  <si>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</si>
  <si>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</si>
  <si>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</si>
  <si>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</si>
  <si>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</si>
  <si>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</si>
  <si>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</si>
  <si>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</si>
  <si>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</si>
  <si>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</si>
  <si>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</si>
  <si>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</si>
  <si>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</si>
  <si>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</si>
  <si>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</si>
  <si>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</si>
  <si>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</si>
  <si>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</si>
  <si>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</si>
  <si>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</si>
  <si>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</si>
  <si>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</si>
  <si>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</si>
  <si>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</si>
  <si>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</si>
  <si>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</si>
  <si>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</si>
  <si>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</si>
  <si>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</si>
  <si>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</si>
  <si>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</si>
  <si>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</si>
  <si>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</si>
  <si>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</si>
  <si>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</si>
  <si>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</si>
  <si>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</si>
  <si>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</si>
  <si>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</si>
  <si>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</si>
  <si>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</si>
  <si>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</si>
  <si>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</si>
  <si>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</si>
  <si>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</si>
  <si>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</si>
  <si>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</si>
  <si>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</si>
  <si>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</si>
  <si>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</si>
  <si>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</si>
  <si>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</si>
  <si>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</si>
  <si>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</si>
  <si>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</si>
  <si>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</si>
  <si>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</si>
  <si>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</si>
  <si>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</si>
  <si>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</si>
  <si>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</si>
  <si>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</si>
  <si>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</si>
  <si>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</si>
  <si>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</si>
  <si>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</si>
  <si>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</si>
  <si>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</si>
  <si>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</si>
  <si>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</si>
  <si>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</si>
  <si>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</si>
  <si>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</si>
  <si>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</si>
  <si>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</si>
  <si>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</si>
  <si>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</si>
  <si>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</si>
  <si>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</si>
  <si>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</si>
  <si>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</si>
  <si>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</si>
  <si>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</si>
  <si>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</si>
  <si>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</si>
  <si>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</si>
  <si>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</si>
  <si>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</si>
  <si>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</si>
  <si>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</si>
  <si>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</si>
  <si>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</si>
  <si>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</si>
  <si>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</si>
  <si>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</si>
  <si>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</si>
  <si>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</si>
  <si>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</si>
  <si>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</si>
  <si>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</si>
  <si>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</si>
  <si>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</si>
  <si>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</si>
  <si>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</si>
  <si>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</si>
  <si>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</si>
  <si>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</si>
  <si>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</si>
  <si>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</si>
  <si>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</si>
  <si>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</si>
  <si>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</si>
  <si>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</si>
  <si>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</si>
  <si>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</si>
  <si>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</si>
  <si>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</si>
  <si>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</si>
  <si>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</si>
  <si>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</si>
  <si>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</si>
  <si>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</si>
  <si>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</si>
  <si>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</si>
  <si>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</si>
  <si>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</si>
  <si>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</si>
  <si>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</si>
  <si>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</si>
  <si>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</si>
  <si>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</si>
  <si>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</si>
  <si>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</si>
  <si>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</si>
  <si>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</si>
  <si>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</si>
  <si>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</si>
  <si>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</si>
  <si>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</si>
  <si>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</si>
  <si>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</si>
  <si>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</si>
  <si>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</si>
  <si>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</si>
  <si>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</si>
  <si>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</si>
  <si>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</si>
  <si>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</si>
  <si>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</si>
  <si>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</si>
  <si>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</si>
  <si>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</si>
  <si>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</si>
  <si>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</si>
  <si>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</si>
  <si>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</si>
  <si>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</si>
  <si>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</si>
  <si>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</si>
  <si>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</si>
  <si>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</si>
  <si>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</si>
  <si>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</si>
  <si>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</si>
  <si>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</si>
  <si>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</si>
  <si>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</si>
  <si>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</si>
  <si>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</si>
  <si>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</si>
  <si>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</si>
  <si>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</si>
  <si>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</si>
  <si>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</si>
  <si>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</si>
  <si>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</si>
  <si>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</si>
  <si>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</si>
  <si>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</si>
  <si>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</si>
  <si>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</si>
  <si>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</si>
  <si>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</si>
  <si>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</si>
  <si>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</si>
  <si>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</si>
  <si>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</si>
  <si>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</si>
  <si>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</si>
  <si>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</si>
  <si>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</si>
  <si>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</si>
  <si>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</si>
  <si>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</si>
  <si>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</si>
  <si>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</si>
  <si>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</si>
  <si>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</si>
  <si>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</si>
  <si>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</si>
  <si>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</si>
  <si>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</si>
  <si>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</si>
  <si>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</si>
  <si>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</si>
  <si>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</si>
  <si>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</si>
  <si>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</si>
  <si>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</si>
  <si>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</si>
  <si>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</si>
  <si>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</si>
  <si>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</si>
  <si>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</si>
  <si>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</si>
  <si>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</si>
  <si>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</si>
  <si>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</si>
  <si>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</si>
  <si>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</si>
  <si>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</si>
  <si>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</si>
  <si>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</si>
  <si>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</si>
  <si>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</si>
  <si>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</si>
  <si>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</si>
  <si>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</si>
  <si>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</si>
  <si>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</si>
  <si>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</si>
  <si>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</si>
  <si>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</si>
  <si>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</si>
  <si>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</si>
  <si>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</si>
  <si>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</si>
  <si>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</si>
  <si>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</si>
  <si>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</si>
  <si>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</si>
  <si>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</si>
  <si>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</si>
  <si>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</si>
  <si>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</si>
  <si>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</si>
  <si>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</si>
  <si>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</si>
  <si>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</si>
  <si>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</si>
  <si>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</si>
  <si>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</si>
  <si>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</si>
  <si>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</si>
  <si>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</si>
  <si>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</si>
  <si>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</si>
  <si>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</si>
  <si>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</si>
  <si>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</si>
  <si>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</si>
  <si>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</si>
  <si>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</si>
  <si>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</si>
  <si>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</si>
  <si>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</si>
  <si>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</si>
  <si>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</si>
  <si>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</si>
  <si>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</si>
  <si>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</si>
  <si>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</si>
  <si>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</si>
  <si>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</si>
  <si>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</si>
  <si>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</si>
  <si>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</si>
  <si>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</si>
  <si>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</si>
  <si>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</si>
  <si>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</si>
  <si>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</si>
  <si>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</si>
  <si>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</si>
  <si>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</si>
  <si>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</si>
  <si>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</si>
  <si>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</si>
  <si>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</si>
  <si>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</si>
  <si>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</si>
  <si>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</si>
  <si>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</si>
  <si>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</si>
  <si>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</si>
  <si>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</si>
  <si>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</si>
  <si>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</si>
  <si>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</si>
  <si>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</si>
  <si>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</si>
  <si>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</si>
  <si>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</si>
  <si>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</si>
  <si>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</si>
  <si>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</si>
  <si>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</si>
  <si>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</si>
  <si>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</si>
  <si>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</si>
  <si>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</si>
  <si>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</si>
  <si>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</si>
  <si>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</si>
  <si>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</si>
  <si>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</si>
  <si>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</si>
  <si>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</si>
  <si>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</si>
  <si>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</si>
  <si>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</si>
  <si>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</si>
  <si>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</si>
  <si>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</si>
  <si>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</si>
  <si>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</si>
  <si>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</si>
  <si>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</si>
  <si>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</si>
  <si>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</si>
  <si>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</si>
  <si>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</si>
  <si>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</si>
  <si>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</si>
  <si>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</si>
  <si>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</si>
  <si>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</si>
  <si>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</si>
  <si>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</si>
  <si>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</si>
  <si>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</si>
  <si>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</si>
  <si>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</si>
  <si>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</si>
  <si>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</si>
  <si>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</si>
  <si>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</si>
  <si>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</si>
  <si>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</si>
  <si>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</si>
  <si>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</si>
  <si>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</si>
  <si>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</si>
  <si>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</si>
  <si>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</si>
  <si>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</si>
  <si>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</si>
  <si>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</si>
  <si>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</si>
  <si>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</si>
  <si>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</si>
  <si>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</si>
  <si>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</si>
  <si>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</si>
  <si>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</si>
  <si>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</si>
  <si>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</si>
  <si>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</si>
  <si>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</si>
  <si>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</si>
  <si>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</si>
  <si>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</si>
  <si>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</si>
  <si>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</si>
  <si>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</si>
  <si>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</si>
  <si>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</si>
  <si>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</si>
  <si>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</si>
  <si>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</si>
  <si>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</si>
  <si>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</si>
  <si>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</si>
  <si>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</si>
  <si>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</si>
  <si>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</si>
  <si>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</si>
  <si>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</si>
  <si>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</si>
  <si>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</si>
  <si>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</si>
  <si>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</si>
  <si>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</si>
  <si>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</si>
  <si>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</si>
  <si>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</si>
  <si>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</si>
  <si>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</si>
  <si>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</si>
  <si>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</si>
  <si>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</si>
  <si>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</si>
  <si>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</si>
  <si>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</si>
  <si>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</si>
  <si>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</si>
  <si>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</si>
  <si>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</si>
  <si>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</si>
  <si>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</si>
  <si>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</si>
  <si>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</si>
  <si>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</si>
  <si>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</si>
  <si>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</si>
  <si>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</si>
  <si>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</si>
  <si>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</si>
  <si>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</si>
  <si>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</si>
  <si>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</si>
  <si>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</si>
  <si>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</si>
  <si>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</si>
  <si>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</si>
  <si>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</si>
  <si>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</si>
  <si>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</si>
  <si>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</si>
  <si>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</si>
  <si>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</si>
  <si>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</si>
  <si>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</si>
  <si>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</si>
  <si>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</si>
  <si>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</si>
  <si>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</si>
  <si>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</si>
  <si>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</si>
  <si>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</si>
  <si>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</si>
  <si>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</si>
  <si>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</si>
  <si>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</si>
  <si>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</si>
  <si>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</si>
  <si>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</si>
  <si>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</si>
  <si>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</si>
  <si>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</si>
  <si>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</si>
  <si>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</si>
  <si>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</si>
  <si>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</si>
  <si>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</si>
  <si>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</si>
  <si>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</si>
  <si>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</si>
  <si>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</si>
  <si>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</si>
  <si>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</si>
  <si>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</si>
  <si>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</si>
  <si>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</si>
  <si>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</si>
  <si>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</si>
  <si>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</si>
  <si>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</si>
  <si>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</si>
  <si>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</si>
  <si>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</si>
  <si>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</si>
  <si>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</si>
  <si>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</si>
  <si>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</si>
  <si>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</si>
  <si>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</si>
  <si>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</si>
  <si>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</si>
  <si>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</si>
  <si>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</si>
  <si>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</si>
  <si>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</si>
  <si>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</si>
  <si>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</si>
  <si>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</si>
  <si>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</si>
  <si>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</si>
  <si>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</si>
  <si>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</si>
  <si>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</si>
  <si>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</si>
  <si>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</si>
  <si>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</si>
  <si>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</si>
  <si>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</si>
  <si>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</si>
  <si>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</si>
  <si>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</si>
  <si>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</si>
  <si>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</si>
  <si>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</si>
  <si>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</si>
  <si>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</si>
  <si>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</si>
  <si>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</si>
  <si>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</si>
  <si>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</si>
  <si>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</si>
  <si>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</si>
  <si>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</si>
  <si>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</si>
  <si>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</si>
  <si>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</si>
  <si>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</si>
  <si>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</si>
  <si>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</si>
  <si>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</si>
  <si>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</si>
  <si>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</si>
  <si>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</si>
  <si>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</si>
  <si>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</si>
  <si>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</si>
  <si>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</si>
  <si>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</si>
  <si>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</si>
  <si>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</si>
  <si>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</si>
  <si>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</si>
  <si>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</si>
  <si>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</si>
  <si>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</si>
  <si>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</si>
  <si>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</si>
  <si>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</si>
  <si>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</si>
  <si>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</si>
  <si>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</si>
  <si>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</si>
  <si>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</si>
  <si>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</si>
  <si>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</si>
  <si>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</si>
  <si>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</si>
  <si>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</si>
  <si>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</si>
  <si>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</si>
  <si>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</si>
  <si>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</si>
  <si>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</si>
  <si>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</si>
  <si>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</si>
  <si>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</si>
  <si>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</si>
  <si>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</si>
  <si>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</si>
  <si>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</si>
  <si>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</si>
  <si>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</si>
  <si>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</si>
  <si>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</si>
  <si>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</si>
  <si>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</si>
  <si>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</si>
  <si>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</si>
  <si>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</si>
  <si>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</si>
  <si>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</si>
  <si>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</si>
  <si>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</si>
  <si>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</si>
  <si>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</si>
  <si>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</si>
  <si>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</si>
  <si>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</si>
  <si>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</si>
  <si>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</si>
  <si>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</si>
  <si>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</si>
  <si>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</si>
  <si>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</si>
  <si>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</si>
  <si>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</si>
  <si>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</si>
  <si>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</si>
  <si>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</si>
  <si>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</si>
  <si>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</si>
  <si>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</si>
  <si>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</si>
  <si>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</si>
  <si>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</si>
  <si>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</si>
  <si>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</si>
  <si>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</si>
  <si>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</si>
  <si>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</si>
  <si>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</si>
  <si>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</si>
  <si>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</si>
  <si>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</si>
  <si>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</si>
  <si>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</si>
  <si>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</si>
  <si>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</si>
  <si>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</si>
  <si>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</si>
  <si>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</si>
  <si>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</si>
  <si>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</si>
  <si>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</si>
  <si>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</si>
  <si>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</si>
  <si>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</si>
  <si>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</si>
  <si>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</si>
  <si>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</si>
  <si>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</si>
  <si>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</si>
  <si>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</si>
  <si>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</si>
  <si>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</si>
  <si>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</si>
  <si>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</si>
  <si>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</si>
  <si>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</si>
  <si>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</si>
  <si>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</si>
  <si>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</si>
  <si>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</si>
  <si>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</si>
  <si>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</si>
  <si>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</si>
  <si>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</si>
  <si>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</si>
  <si>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</si>
  <si>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</si>
  <si>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</si>
  <si>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</si>
  <si>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</si>
  <si>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</si>
  <si>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</si>
  <si>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</si>
  <si>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</si>
  <si>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</si>
  <si>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</si>
  <si>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</si>
  <si>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</si>
  <si>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</si>
  <si>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</si>
  <si>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</si>
  <si>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</si>
  <si>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</si>
  <si>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</si>
  <si>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</si>
  <si>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</si>
  <si>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</si>
  <si>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</si>
  <si>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</si>
  <si>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</si>
  <si>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</si>
  <si>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</si>
  <si>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</si>
  <si>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</si>
  <si>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</si>
  <si>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</si>
  <si>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</si>
  <si>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</si>
  <si>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</si>
  <si>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</si>
  <si>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</si>
  <si>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</si>
  <si>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</si>
  <si>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</si>
  <si>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</si>
  <si>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</si>
  <si>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</si>
  <si>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</si>
  <si>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</si>
  <si>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</si>
  <si>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</si>
  <si>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</si>
  <si>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</si>
  <si>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</si>
  <si>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</si>
  <si>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</si>
  <si>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</si>
  <si>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</si>
  <si>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</si>
  <si>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</si>
  <si>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</si>
  <si>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</si>
  <si>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</si>
  <si>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</si>
  <si>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</si>
  <si>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</si>
  <si>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</si>
  <si>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</si>
  <si>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</si>
  <si>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</si>
  <si>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</si>
  <si>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</si>
  <si>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</si>
  <si>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</si>
  <si>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</si>
  <si>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</si>
  <si>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</si>
  <si>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</si>
  <si>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</si>
  <si>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</si>
  <si>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</si>
  <si>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</si>
  <si>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</si>
  <si>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</si>
  <si>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</si>
  <si>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</si>
  <si>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</si>
  <si>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</si>
  <si>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</si>
  <si>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</si>
  <si>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</si>
  <si>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</si>
  <si>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</si>
  <si>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</si>
  <si>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</si>
  <si>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</si>
  <si>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</si>
  <si>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</si>
  <si>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</si>
  <si>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</si>
  <si>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</si>
  <si>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</si>
  <si>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</si>
  <si>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</si>
  <si>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</si>
  <si>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</si>
  <si>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</si>
  <si>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</si>
  <si>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</si>
  <si>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</si>
  <si>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</si>
  <si>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</si>
  <si>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</si>
  <si>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</si>
  <si>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</si>
  <si>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</si>
  <si>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</si>
  <si>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</si>
  <si>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</si>
  <si>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</si>
  <si>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</si>
  <si>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</si>
  <si>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</si>
  <si>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</si>
  <si>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</si>
  <si>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</si>
  <si>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</si>
  <si>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</si>
  <si>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</si>
  <si>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</si>
  <si>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</si>
  <si>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</si>
  <si>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</si>
  <si>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</si>
  <si>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</si>
  <si>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</si>
  <si>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</si>
  <si>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</si>
  <si>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</si>
  <si>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</si>
  <si>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</si>
  <si>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</si>
  <si>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</si>
  <si>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</si>
  <si>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</si>
  <si>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</si>
  <si>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</si>
  <si>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</si>
  <si>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</si>
  <si>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</si>
  <si>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</si>
  <si>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</si>
  <si>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</si>
  <si>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</si>
  <si>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</si>
  <si>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</si>
  <si>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</si>
  <si>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</si>
  <si>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</si>
  <si>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</si>
  <si>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</si>
  <si>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</si>
  <si>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</si>
  <si>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</si>
  <si>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</si>
  <si>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</si>
  <si>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</si>
  <si>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</si>
  <si>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</si>
  <si>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</si>
  <si>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</si>
  <si>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</si>
  <si>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</si>
  <si>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</si>
  <si>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</si>
  <si>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</si>
  <si>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</si>
  <si>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</si>
  <si>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</si>
  <si>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</si>
  <si>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</si>
  <si>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</si>
  <si>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</si>
  <si>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</si>
  <si>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</si>
  <si>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</si>
  <si>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</si>
  <si>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</si>
  <si>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</si>
  <si>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</si>
  <si>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</si>
  <si>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</si>
  <si>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</si>
  <si>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</si>
  <si>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</si>
  <si>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</si>
  <si>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</si>
  <si>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</si>
  <si>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</si>
  <si>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</si>
  <si>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</si>
  <si>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</si>
  <si>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</si>
  <si>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</si>
  <si>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</si>
  <si>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</si>
  <si>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</si>
  <si>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</si>
  <si>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</si>
  <si>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</si>
  <si>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</si>
  <si>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</si>
  <si>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</si>
  <si>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</si>
  <si>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</si>
  <si>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</si>
  <si>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</si>
  <si>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</si>
  <si>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</si>
  <si>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</si>
  <si>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</si>
  <si>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</si>
  <si>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</si>
  <si>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</si>
  <si>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</si>
  <si>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</si>
  <si>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</si>
  <si>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</si>
  <si>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</si>
  <si>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</si>
  <si>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</si>
  <si>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</si>
  <si>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</si>
  <si>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</si>
  <si>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</si>
  <si>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</si>
  <si>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</si>
  <si>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</si>
  <si>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</si>
  <si>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</si>
  <si>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</si>
  <si>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</si>
  <si>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</si>
  <si>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</si>
  <si>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</si>
  <si>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</si>
  <si>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</si>
  <si>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</si>
  <si>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</si>
  <si>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</si>
  <si>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</si>
  <si>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</si>
  <si>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</si>
  <si>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</si>
  <si>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</si>
  <si>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</si>
  <si>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</si>
  <si>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</si>
  <si>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</si>
  <si>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</si>
  <si>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</si>
  <si>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</si>
  <si>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</si>
  <si>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</si>
  <si>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</si>
  <si>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</si>
  <si>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</si>
  <si>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</si>
  <si>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</si>
  <si>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</si>
  <si>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</si>
  <si>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</si>
  <si>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</si>
  <si>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</si>
  <si>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</si>
  <si>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</si>
  <si>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</si>
  <si>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</si>
  <si>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</si>
  <si>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</si>
  <si>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</si>
  <si>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</si>
  <si>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</si>
  <si>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</si>
  <si>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</si>
  <si>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</si>
  <si>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</si>
  <si>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</si>
  <si>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</si>
  <si>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</si>
  <si>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</si>
  <si>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</si>
  <si>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</si>
  <si>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</si>
  <si>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</si>
  <si>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</si>
  <si>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</si>
  <si>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</si>
  <si>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</si>
  <si>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</si>
  <si>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</si>
  <si>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</si>
  <si>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</si>
  <si>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</si>
  <si>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</si>
  <si>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</si>
  <si>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</si>
  <si>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</si>
  <si>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</si>
  <si>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</si>
  <si>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</si>
  <si>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</si>
  <si>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</si>
  <si>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</si>
  <si>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</si>
  <si>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</si>
  <si>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</si>
  <si>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</si>
  <si>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</si>
  <si>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</si>
  <si>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</si>
  <si>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</si>
  <si>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</si>
  <si>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</si>
  <si>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</si>
  <si>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</si>
  <si>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</si>
  <si>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</si>
  <si>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</si>
  <si>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</si>
  <si>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</si>
  <si>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</si>
  <si>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</si>
  <si>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</si>
  <si>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</si>
  <si>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</si>
  <si>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</si>
  <si>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</si>
  <si>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</si>
  <si>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</si>
  <si>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</si>
  <si>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</si>
  <si>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</si>
  <si>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</si>
  <si>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</si>
  <si>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</si>
  <si>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</si>
  <si>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</si>
  <si>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</si>
  <si>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</si>
  <si>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</si>
  <si>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</si>
  <si>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</si>
  <si>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</si>
  <si>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</si>
  <si>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</si>
  <si>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</si>
  <si>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</si>
  <si>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</si>
  <si>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</si>
  <si>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</si>
  <si>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</si>
  <si>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</si>
  <si>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</si>
  <si>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</si>
  <si>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</si>
  <si>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</si>
  <si>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</si>
  <si>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</si>
  <si>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</si>
  <si>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</si>
  <si>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</si>
  <si>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</si>
  <si>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</si>
  <si>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</si>
  <si>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</si>
  <si>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</si>
  <si>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</si>
  <si>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</si>
  <si>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</si>
  <si>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</si>
  <si>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</si>
  <si>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</si>
  <si>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</si>
  <si>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</si>
  <si>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</si>
  <si>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</si>
  <si>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</si>
  <si>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</si>
  <si>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</si>
  <si>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</si>
  <si>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</si>
  <si>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</si>
  <si>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</si>
  <si>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</si>
  <si>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</si>
  <si>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</si>
  <si>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</si>
  <si>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</si>
  <si>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</si>
  <si>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</si>
  <si>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</si>
  <si>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</si>
  <si>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</si>
  <si>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</si>
  <si>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</si>
  <si>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</si>
  <si>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</si>
  <si>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</si>
  <si>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</si>
  <si>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</si>
  <si>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</si>
  <si>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</si>
  <si>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</si>
  <si>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</si>
  <si>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</si>
  <si>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</si>
  <si>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</si>
  <si>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</si>
  <si>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</si>
  <si>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</si>
  <si>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</si>
  <si>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</si>
  <si>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</si>
  <si>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</si>
  <si>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</si>
  <si>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</si>
  <si>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</si>
  <si>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</si>
  <si>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</si>
  <si>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</si>
  <si>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</si>
  <si>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</si>
  <si>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</si>
  <si>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</si>
  <si>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</si>
  <si>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</si>
  <si>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</si>
  <si>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</si>
  <si>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</si>
  <si>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</si>
  <si>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</si>
  <si>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</si>
  <si>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</si>
  <si>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</si>
  <si>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</si>
  <si>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</si>
  <si>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</si>
  <si>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</si>
  <si>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</si>
  <si>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</si>
  <si>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</si>
  <si>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</si>
  <si>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</si>
  <si>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</si>
  <si>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</si>
  <si>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</si>
  <si>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</si>
  <si>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</si>
  <si>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</si>
  <si>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</si>
  <si>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</si>
  <si>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</si>
  <si>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</si>
  <si>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</si>
  <si>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</si>
  <si>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</si>
  <si>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</si>
  <si>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</si>
  <si>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</si>
  <si>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</si>
  <si>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</si>
  <si>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</si>
  <si>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</si>
  <si>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</si>
  <si>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</si>
  <si>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</si>
  <si>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</si>
  <si>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</si>
  <si>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</si>
  <si>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</si>
  <si>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</si>
  <si>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</si>
  <si>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</si>
  <si>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</si>
  <si>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</si>
  <si>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</si>
  <si>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</si>
  <si>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</si>
  <si>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</si>
  <si>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</si>
  <si>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</si>
  <si>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</si>
  <si>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</si>
  <si>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</si>
  <si>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</si>
  <si>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</si>
  <si>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</si>
  <si>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</si>
  <si>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</si>
  <si>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</si>
  <si>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</si>
  <si>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</si>
  <si>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</si>
  <si>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</si>
  <si>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</si>
  <si>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</si>
  <si>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</si>
  <si>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</si>
  <si>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</si>
  <si>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</si>
  <si>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</si>
  <si>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</si>
  <si>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</si>
  <si>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</si>
  <si>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</si>
  <si>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</si>
  <si>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</si>
  <si>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</si>
  <si>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</si>
  <si>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</si>
  <si>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</si>
  <si>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</si>
  <si>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</si>
  <si>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</si>
  <si>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</si>
  <si>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</si>
  <si>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</si>
  <si>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</si>
  <si>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</si>
  <si>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</si>
  <si>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</si>
  <si>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</si>
  <si>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</si>
  <si>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</si>
  <si>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</si>
  <si>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</si>
  <si>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</si>
  <si>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</si>
  <si>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</si>
  <si>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</si>
  <si>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</si>
  <si>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</si>
  <si>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</si>
  <si>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</si>
  <si>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</si>
  <si>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</si>
  <si>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</si>
  <si>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</si>
  <si>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</si>
  <si>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</si>
  <si>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</si>
  <si>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</si>
  <si>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</si>
  <si>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</si>
  <si>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</si>
  <si>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</si>
  <si>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</si>
  <si>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</si>
  <si>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</si>
  <si>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</si>
  <si>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</si>
  <si>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</si>
  <si>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</si>
  <si>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</si>
  <si>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</si>
  <si>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</si>
  <si>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</si>
  <si>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</si>
  <si>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</si>
  <si>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</si>
  <si>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</si>
  <si>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</si>
  <si>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</si>
  <si>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</si>
  <si>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</si>
  <si>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</si>
  <si>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</si>
  <si>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</si>
  <si>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</si>
  <si>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</si>
  <si>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</si>
  <si>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</si>
  <si>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</si>
  <si>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</si>
  <si>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</si>
  <si>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</si>
  <si>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</si>
  <si>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</si>
  <si>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</si>
  <si>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</si>
  <si>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</si>
  <si>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</si>
  <si>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</si>
  <si>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</si>
  <si>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</si>
  <si>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</si>
  <si>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</si>
  <si>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</si>
  <si>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</si>
  <si>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</si>
  <si>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</si>
  <si>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</si>
  <si>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</si>
  <si>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</si>
  <si>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</si>
  <si>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</si>
  <si>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</si>
  <si>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</si>
  <si>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</si>
  <si>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</si>
  <si>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</si>
  <si>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</si>
  <si>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</si>
  <si>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</si>
  <si>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</si>
  <si>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</si>
  <si>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</si>
  <si>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</si>
  <si>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</si>
  <si>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</si>
  <si>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</si>
  <si>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</si>
  <si>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</si>
  <si>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</si>
  <si>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</si>
  <si>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</si>
  <si>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</si>
  <si>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</si>
  <si>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</si>
  <si>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</si>
  <si>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</si>
  <si>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</si>
  <si>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</si>
  <si>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</si>
  <si>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</si>
  <si>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</si>
  <si>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</si>
  <si>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</si>
  <si>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</si>
  <si>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</si>
  <si>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</si>
  <si>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</si>
  <si>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</si>
  <si>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</si>
  <si>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</si>
  <si>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</si>
  <si>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</si>
  <si>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</si>
  <si>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</si>
  <si>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</si>
  <si>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</si>
  <si>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</si>
  <si>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</si>
  <si>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</si>
  <si>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</si>
  <si>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</si>
  <si>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</si>
  <si>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</si>
  <si>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</si>
  <si>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</si>
  <si>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</si>
  <si>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</si>
  <si>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</si>
  <si>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</si>
  <si>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</si>
  <si>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</si>
  <si>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</si>
  <si>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</si>
  <si>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</si>
  <si>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</si>
  <si>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</si>
  <si>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</si>
  <si>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</si>
  <si>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</si>
  <si>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</si>
  <si>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</si>
  <si>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</si>
  <si>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</si>
  <si>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</si>
  <si>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</si>
  <si>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</si>
  <si>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</si>
  <si>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</si>
  <si>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</si>
  <si>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</si>
  <si>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</si>
  <si>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</si>
  <si>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</si>
  <si>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</si>
  <si>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</si>
  <si>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</si>
  <si>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</si>
  <si>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</si>
  <si>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</si>
  <si>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</si>
  <si>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</si>
  <si>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</si>
  <si>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</si>
  <si>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</si>
  <si>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</si>
  <si>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</si>
  <si>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</si>
  <si>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</si>
  <si>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</si>
  <si>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</si>
  <si>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</si>
  <si>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</si>
  <si>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</si>
  <si>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</si>
  <si>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</si>
  <si>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</si>
  <si>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</si>
  <si>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</si>
  <si>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</si>
  <si>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</si>
  <si>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</si>
  <si>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</si>
  <si>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</si>
  <si>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</si>
  <si>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</si>
  <si>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</si>
  <si>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</si>
  <si>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</si>
  <si>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</si>
  <si>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</si>
  <si>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</si>
  <si>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</si>
  <si>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</si>
  <si>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</si>
  <si>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</si>
  <si>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</si>
  <si>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</si>
  <si>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</si>
  <si>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</si>
  <si>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</si>
  <si>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</si>
  <si>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</si>
  <si>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</si>
  <si>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</si>
  <si>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</si>
  <si>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</si>
  <si>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</si>
  <si>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</si>
  <si>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</si>
  <si>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</si>
  <si>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</si>
  <si>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</si>
  <si>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</si>
  <si>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</si>
  <si>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</si>
  <si>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</si>
  <si>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</si>
  <si>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</si>
  <si>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</si>
  <si>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</si>
  <si>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</si>
  <si>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</si>
  <si>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</si>
  <si>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</si>
  <si>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</si>
  <si>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</si>
  <si>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</si>
  <si>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</si>
  <si>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</si>
  <si>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</si>
  <si>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</si>
  <si>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</si>
  <si>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</si>
  <si>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</si>
  <si>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</si>
  <si>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</si>
  <si>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</si>
  <si>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</si>
  <si>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</si>
  <si>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</si>
  <si>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</si>
  <si>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</si>
  <si>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</si>
  <si>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</si>
  <si>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</si>
  <si>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</si>
  <si>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</si>
  <si>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</si>
  <si>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</si>
  <si>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</si>
  <si>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</si>
  <si>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</si>
  <si>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</si>
  <si>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</si>
  <si>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</si>
  <si>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</si>
  <si>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</si>
  <si>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</si>
  <si>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</si>
  <si>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</si>
  <si>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</si>
  <si>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</si>
  <si>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</si>
  <si>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</si>
  <si>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</si>
  <si>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</si>
  <si>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</si>
  <si>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</si>
  <si>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</si>
  <si>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</si>
  <si>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</si>
  <si>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</si>
  <si>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</si>
  <si>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</si>
  <si>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</si>
  <si>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</si>
  <si>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</si>
  <si>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</si>
  <si>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</si>
  <si>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</si>
  <si>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</si>
  <si>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</si>
  <si>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</si>
  <si>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</si>
  <si>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</si>
  <si>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</si>
  <si>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</si>
  <si>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</si>
  <si>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</si>
  <si>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</si>
  <si>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</si>
  <si>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</si>
  <si>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</si>
  <si>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</si>
  <si>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</si>
  <si>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</si>
  <si>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</si>
  <si>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</si>
  <si>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</si>
  <si>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</si>
  <si>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</si>
  <si>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</si>
  <si>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</si>
  <si>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</si>
  <si>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</si>
  <si>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</si>
  <si>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</si>
  <si>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</si>
  <si>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</si>
  <si>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</si>
  <si>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</si>
  <si>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</si>
  <si>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</si>
  <si>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</si>
  <si>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</si>
  <si>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</si>
  <si>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</si>
  <si>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</si>
  <si>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</si>
  <si>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</si>
  <si>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</si>
  <si>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</si>
  <si>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</si>
  <si>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</si>
  <si>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</si>
  <si>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</si>
  <si>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</si>
  <si>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</si>
  <si>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</si>
  <si>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</si>
  <si>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</si>
  <si>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</si>
  <si>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</si>
  <si>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</si>
  <si>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</si>
  <si>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</si>
  <si>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</si>
  <si>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</si>
  <si>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</si>
  <si>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</si>
  <si>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</si>
  <si>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</si>
  <si>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</si>
  <si>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</si>
  <si>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</si>
  <si>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</si>
  <si>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</si>
  <si>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</si>
  <si>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</si>
  <si>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</si>
  <si>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</si>
  <si>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</si>
  <si>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</si>
  <si>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</si>
  <si>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</si>
  <si>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</si>
  <si>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</si>
  <si>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</si>
  <si>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</si>
  <si>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</si>
  <si>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</si>
  <si>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</si>
  <si>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</si>
  <si>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</si>
  <si>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</si>
  <si>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</si>
  <si>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</si>
  <si>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</si>
  <si>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</si>
  <si>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</si>
  <si>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</si>
  <si>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</si>
  <si>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</si>
  <si>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</si>
  <si>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</si>
  <si>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</si>
  <si>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</si>
  <si>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</si>
  <si>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</si>
  <si>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</si>
  <si>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</si>
  <si>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</si>
  <si>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</si>
  <si>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</si>
  <si>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</si>
  <si>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</si>
  <si>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</si>
  <si>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</si>
  <si>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</si>
  <si>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</si>
  <si>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</si>
  <si>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</si>
  <si>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</si>
  <si>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</si>
  <si>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</si>
  <si>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</si>
  <si>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</si>
  <si>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</si>
  <si>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</si>
  <si>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</si>
  <si>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</si>
  <si>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</si>
  <si>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</si>
  <si>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</si>
  <si>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</si>
  <si>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</si>
  <si>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</si>
  <si>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</si>
  <si>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</si>
  <si>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</si>
  <si>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</si>
  <si>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</si>
  <si>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</si>
  <si>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</si>
  <si>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</si>
  <si>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</si>
  <si>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</si>
  <si>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</si>
  <si>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</si>
  <si>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</si>
  <si>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</si>
  <si>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</si>
  <si>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</si>
  <si>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</si>
  <si>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</si>
  <si>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</si>
  <si>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</si>
  <si>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</si>
  <si>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</si>
  <si>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</si>
  <si>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</si>
  <si>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</si>
  <si>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</si>
  <si>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</si>
  <si>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</si>
  <si>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</si>
  <si>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</si>
  <si>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</si>
  <si>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</si>
  <si>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</si>
  <si>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</si>
  <si>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</si>
  <si>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</si>
  <si>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</si>
  <si>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</si>
  <si>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</si>
  <si>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</si>
  <si>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</si>
  <si>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</si>
  <si>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</si>
  <si>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</si>
  <si>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</si>
  <si>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</si>
  <si>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</si>
  <si>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</si>
  <si>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</si>
  <si>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</si>
  <si>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</si>
  <si>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</si>
  <si>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</si>
  <si>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</si>
  <si>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</si>
  <si>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</si>
  <si>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</si>
  <si>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</si>
  <si>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</si>
  <si>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</si>
  <si>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</si>
  <si>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</si>
  <si>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</si>
  <si>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</si>
  <si>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</si>
  <si>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</si>
  <si>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</si>
  <si>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</si>
  <si>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</si>
  <si>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</si>
  <si>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</si>
  <si>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</si>
  <si>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</si>
  <si>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</si>
  <si>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</si>
  <si>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</si>
  <si>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</si>
  <si>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</si>
  <si>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</si>
  <si>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</si>
  <si>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</si>
  <si>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</si>
  <si>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</si>
  <si>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</si>
  <si>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</si>
  <si>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</si>
  <si>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</si>
  <si>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</si>
  <si>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</si>
  <si>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</si>
  <si>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</si>
  <si>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</si>
  <si>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</si>
  <si>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</si>
  <si>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</si>
  <si>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</si>
  <si>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</si>
  <si>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</si>
  <si>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</si>
  <si>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</si>
  <si>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</si>
  <si>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</si>
  <si>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</si>
  <si>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</si>
  <si>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</si>
  <si>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</si>
  <si>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</si>
  <si>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</si>
  <si>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</si>
  <si>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</si>
  <si>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</si>
  <si>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</si>
  <si>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</si>
  <si>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</si>
  <si>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</si>
  <si>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</si>
  <si>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</si>
  <si>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</si>
  <si>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</si>
  <si>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</si>
  <si>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</si>
  <si>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</si>
  <si>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</si>
  <si>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</si>
  <si>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</si>
  <si>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</si>
  <si>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</si>
  <si>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</si>
  <si>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</si>
  <si>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</si>
  <si>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</si>
  <si>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</si>
  <si>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</si>
  <si>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</si>
  <si>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</si>
  <si>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</si>
  <si>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</si>
  <si>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</si>
  <si>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</si>
  <si>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</si>
  <si>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</si>
  <si>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</si>
  <si>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</si>
  <si>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</si>
  <si>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</si>
  <si>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</si>
  <si>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</si>
  <si>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</si>
  <si>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</si>
  <si>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</si>
  <si>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</si>
  <si>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</si>
  <si>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</si>
  <si>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</si>
  <si>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</si>
  <si>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</si>
  <si>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</si>
  <si>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</si>
  <si>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</si>
  <si>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</si>
  <si>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</si>
  <si>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</si>
  <si>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</si>
  <si>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</si>
  <si>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</si>
  <si>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</si>
  <si>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</si>
  <si>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</si>
  <si>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</si>
  <si>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</si>
  <si>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</si>
  <si>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</si>
  <si>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</si>
  <si>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</si>
  <si>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</si>
  <si>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</si>
  <si>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</si>
  <si>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</si>
  <si>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</si>
  <si>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</si>
  <si>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</si>
  <si>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</si>
  <si>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</si>
  <si>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</si>
  <si>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</si>
  <si>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</si>
  <si>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</si>
  <si>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</si>
  <si>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</si>
  <si>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</si>
  <si>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</si>
  <si>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</si>
  <si>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</si>
  <si>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</si>
  <si>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</si>
  <si>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</si>
  <si>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</si>
  <si>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</si>
  <si>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</si>
  <si>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</si>
  <si>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</si>
  <si>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</si>
  <si>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</si>
  <si>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</si>
  <si>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</si>
  <si>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</si>
  <si>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</si>
  <si>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</si>
  <si>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</si>
  <si>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</si>
  <si>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</si>
  <si>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</si>
  <si>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</si>
  <si>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</si>
  <si>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</si>
  <si>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</si>
  <si>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</si>
  <si>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</si>
  <si>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</si>
  <si>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</si>
  <si>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</si>
  <si>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</si>
  <si>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</si>
  <si>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</si>
  <si>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</si>
  <si>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</si>
  <si>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</si>
  <si>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</si>
  <si>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</si>
  <si>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</si>
  <si>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</si>
  <si>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</si>
  <si>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</si>
  <si>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</si>
  <si>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</si>
  <si>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</si>
  <si>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</si>
  <si>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</si>
  <si>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</si>
  <si>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</si>
  <si>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</si>
  <si>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</si>
  <si>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</si>
  <si>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</si>
  <si>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</si>
  <si>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</si>
  <si>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</si>
  <si>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</si>
  <si>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</si>
  <si>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</si>
  <si>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</si>
  <si>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</si>
  <si>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</si>
  <si>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</si>
  <si>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</si>
  <si>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</si>
  <si>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</si>
  <si>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</si>
  <si>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</si>
  <si>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</si>
  <si>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</si>
  <si>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</si>
  <si>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</si>
  <si>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</si>
  <si>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</si>
  <si>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</si>
  <si>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</si>
  <si>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</si>
  <si>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</si>
  <si>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</si>
  <si>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</si>
  <si>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</si>
  <si>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</si>
  <si>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</si>
  <si>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</si>
  <si>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</si>
  <si>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</si>
  <si>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</si>
  <si>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</si>
  <si>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</si>
  <si>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</si>
  <si>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</si>
  <si>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</si>
  <si>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</si>
  <si>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</si>
  <si>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</si>
  <si>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</si>
  <si>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</si>
  <si>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</si>
  <si>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</si>
  <si>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</si>
  <si>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</si>
  <si>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</si>
  <si>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</si>
  <si>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</si>
  <si>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</si>
  <si>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</si>
  <si>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</si>
  <si>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</si>
  <si>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</si>
  <si>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</si>
  <si>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</si>
  <si>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</si>
  <si>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</si>
  <si>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</si>
  <si>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</si>
  <si>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</si>
  <si>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</si>
  <si>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</si>
  <si>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</si>
  <si>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</si>
  <si>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</si>
  <si>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</si>
  <si>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</si>
  <si>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</si>
  <si>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</si>
  <si>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</si>
  <si>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</si>
  <si>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</si>
  <si>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</si>
  <si>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</si>
  <si>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</si>
  <si>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</si>
  <si>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</si>
  <si>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</si>
  <si>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</si>
  <si>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</si>
  <si>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</si>
  <si>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</si>
  <si>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</si>
  <si>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</si>
  <si>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</si>
  <si>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</si>
  <si>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</si>
  <si>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</si>
  <si>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</si>
  <si>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</si>
  <si>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</si>
  <si>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</si>
  <si>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</si>
  <si>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</si>
  <si>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</si>
  <si>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</si>
  <si>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</si>
  <si>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</si>
  <si>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</si>
  <si>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</si>
  <si>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</si>
  <si>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</si>
  <si>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</si>
  <si>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</si>
  <si>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</si>
  <si>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</si>
  <si>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</si>
  <si>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</si>
  <si>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</si>
  <si>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</si>
  <si>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</si>
  <si>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</si>
  <si>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</si>
  <si>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</si>
  <si>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</si>
  <si>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</si>
  <si>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</si>
  <si>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</si>
  <si>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</si>
  <si>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</si>
  <si>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</si>
  <si>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</si>
  <si>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</si>
  <si>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</si>
  <si>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</si>
  <si>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</si>
  <si>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</si>
  <si>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</si>
  <si>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</si>
  <si>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</si>
  <si>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</si>
  <si>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</si>
  <si>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</si>
  <si>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</si>
  <si>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</si>
  <si>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</si>
  <si>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</si>
  <si>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</si>
  <si>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</si>
  <si>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</si>
  <si>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</si>
  <si>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</si>
  <si>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</si>
  <si>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</si>
  <si>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</si>
  <si>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</si>
  <si>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</si>
  <si>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</si>
  <si>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</si>
  <si>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</si>
  <si>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</si>
  <si>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</si>
  <si>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</si>
  <si>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</si>
  <si>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</si>
  <si>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</si>
  <si>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</si>
  <si>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</si>
  <si>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</si>
  <si>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</si>
  <si>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</si>
  <si>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</si>
  <si>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</si>
  <si>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</si>
  <si>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</si>
  <si>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</si>
  <si>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</si>
  <si>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</si>
  <si>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</si>
  <si>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</si>
  <si>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</si>
  <si>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</si>
  <si>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</si>
  <si>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</si>
  <si>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</si>
  <si>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</si>
  <si>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</si>
  <si>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</si>
  <si>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</si>
  <si>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</si>
  <si>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</si>
  <si>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</si>
  <si>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</si>
  <si>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</si>
  <si>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</si>
  <si>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</si>
  <si>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</si>
  <si>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</si>
  <si>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</si>
  <si>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</si>
  <si>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</si>
  <si>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</si>
  <si>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</si>
  <si>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</si>
  <si>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</si>
  <si>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</si>
  <si>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</si>
  <si>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</si>
  <si>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</si>
  <si>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</si>
  <si>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</si>
  <si>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</si>
  <si>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</si>
  <si>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</si>
  <si>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</si>
  <si>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</si>
  <si>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</si>
  <si>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</si>
  <si>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</si>
  <si>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</si>
  <si>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</si>
  <si>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</si>
  <si>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</si>
  <si>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</si>
  <si>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</si>
  <si>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</si>
  <si>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</si>
  <si>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</si>
  <si>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</si>
  <si>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</si>
  <si>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</si>
  <si>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</si>
  <si>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</si>
  <si>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</si>
  <si>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</si>
  <si>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</si>
  <si>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</si>
  <si>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</si>
  <si>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</si>
  <si>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</si>
  <si>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</si>
  <si>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</si>
  <si>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</si>
  <si>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</si>
  <si>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</si>
  <si>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</si>
  <si>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</si>
  <si>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</si>
  <si>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</si>
  <si>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</si>
  <si>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</si>
  <si>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</si>
  <si>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</si>
  <si>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</si>
  <si>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</si>
  <si>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</si>
  <si>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</si>
  <si>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</si>
  <si>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</si>
  <si>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</si>
  <si>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</si>
  <si>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</si>
  <si>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</si>
  <si>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</si>
  <si>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</si>
  <si>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</si>
  <si>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</si>
  <si>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</si>
  <si>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</si>
  <si>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</si>
  <si>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</si>
  <si>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</si>
  <si>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</si>
  <si>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</si>
  <si>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</si>
  <si>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</si>
  <si>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</si>
  <si>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</si>
  <si>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</si>
  <si>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</si>
  <si>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</si>
  <si>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</si>
  <si>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</si>
  <si>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</si>
  <si>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</si>
  <si>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</si>
  <si>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</si>
  <si>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</si>
  <si>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</si>
  <si>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</si>
  <si>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</si>
  <si>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</si>
  <si>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</si>
  <si>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</si>
  <si>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</si>
  <si>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</si>
  <si>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</si>
  <si>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</si>
  <si>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</si>
  <si>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</si>
  <si>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</si>
  <si>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</si>
  <si>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</si>
  <si>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</si>
  <si>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</si>
  <si>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</si>
  <si>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</si>
  <si>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</si>
  <si>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</si>
  <si>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</si>
  <si>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</si>
  <si>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</si>
  <si>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</si>
  <si>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</si>
  <si>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</si>
  <si>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</si>
  <si>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</si>
  <si>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</si>
  <si>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</si>
  <si>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</si>
  <si>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</si>
  <si>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</si>
  <si>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</si>
  <si>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</si>
  <si>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</si>
  <si>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</si>
  <si>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</si>
  <si>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</si>
  <si>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</si>
  <si>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</si>
  <si>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</si>
  <si>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</si>
  <si>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</si>
  <si>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</si>
  <si>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</si>
  <si>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</si>
  <si>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</si>
  <si>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</si>
  <si>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</si>
  <si>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</si>
  <si>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</si>
  <si>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</si>
  <si>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</si>
  <si>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</si>
  <si>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</si>
  <si>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</si>
  <si>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</si>
  <si>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</si>
  <si>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</si>
  <si>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</si>
  <si>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</si>
  <si>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</si>
  <si>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</si>
  <si>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</si>
  <si>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</si>
  <si>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</si>
  <si>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</si>
  <si>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</si>
  <si>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</si>
  <si>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</si>
  <si>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</si>
  <si>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</si>
  <si>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</si>
  <si>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</si>
  <si>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</si>
  <si>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</si>
  <si>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</si>
  <si>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</si>
  <si>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</si>
  <si>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</si>
  <si>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</si>
  <si>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</si>
  <si>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</si>
  <si>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</si>
  <si>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</si>
  <si>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</si>
  <si>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</si>
  <si>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</si>
  <si>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</si>
  <si>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</si>
  <si>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</si>
  <si>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</si>
  <si>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</si>
  <si>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</si>
  <si>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</si>
  <si>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</si>
  <si>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</si>
  <si>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</si>
  <si>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</si>
  <si>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</si>
  <si>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</si>
  <si>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</si>
  <si>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</si>
  <si>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</si>
  <si>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</si>
  <si>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</si>
  <si>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</si>
  <si>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</si>
  <si>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</si>
  <si>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</si>
  <si>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</si>
  <si>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</si>
  <si>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</si>
  <si>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</si>
  <si>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</si>
  <si>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</si>
  <si>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</si>
  <si>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</si>
  <si>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</si>
  <si>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</si>
  <si>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</si>
  <si>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</si>
  <si>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</si>
  <si>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</si>
  <si>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</si>
  <si>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</si>
  <si>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</si>
  <si>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</si>
  <si>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</si>
  <si>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</si>
  <si>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</si>
  <si>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</si>
  <si>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</si>
  <si>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</si>
  <si>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</si>
  <si>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</si>
  <si>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</si>
  <si>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</si>
  <si>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</si>
  <si>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</si>
  <si>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</si>
  <si>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</si>
  <si>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</si>
  <si>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</si>
  <si>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</si>
  <si>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</si>
  <si>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</si>
  <si>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</si>
  <si>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</si>
  <si>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</si>
  <si>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</si>
  <si>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</si>
  <si>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</si>
  <si>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</si>
  <si>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</si>
  <si>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</si>
  <si>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</si>
  <si>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</si>
  <si>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</si>
  <si>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</si>
  <si>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</si>
  <si>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</si>
  <si>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</si>
  <si>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</si>
  <si>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</si>
  <si>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</si>
  <si>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</si>
  <si>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</si>
  <si>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</si>
  <si>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</si>
  <si>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</si>
  <si>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</si>
  <si>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</si>
  <si>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</si>
  <si>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</si>
  <si>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</si>
  <si>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</si>
  <si>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</si>
  <si>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</si>
  <si>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</si>
  <si>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</si>
  <si>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</si>
  <si>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</si>
  <si>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</si>
  <si>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</si>
  <si>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</si>
  <si>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</si>
  <si>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</si>
  <si>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</si>
  <si>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</si>
  <si>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</si>
  <si>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</si>
  <si>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</si>
  <si>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</si>
  <si>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</si>
  <si>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</si>
  <si>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</si>
  <si>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</si>
  <si>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</si>
  <si>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</si>
  <si>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</si>
  <si>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</si>
  <si>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</si>
  <si>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</si>
  <si>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</si>
  <si>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</si>
  <si>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</si>
  <si>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</si>
  <si>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</si>
  <si>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</si>
  <si>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</si>
  <si>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</si>
  <si>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</si>
  <si>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</si>
  <si>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</si>
  <si>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</si>
  <si>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</si>
  <si>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</si>
  <si>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</si>
  <si>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</si>
  <si>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</si>
  <si>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</si>
  <si>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</si>
  <si>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</si>
  <si>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</si>
  <si>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</si>
  <si>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</si>
  <si>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</si>
  <si>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</si>
  <si>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</si>
  <si>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</si>
  <si>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</si>
  <si>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</si>
  <si>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</si>
  <si>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</si>
  <si>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</si>
  <si>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</si>
  <si>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</si>
  <si>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</si>
  <si>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</si>
  <si>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</si>
  <si>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</si>
  <si>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</si>
  <si>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</si>
  <si>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</si>
  <si>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</si>
  <si>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</si>
  <si>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</si>
  <si>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</si>
  <si>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</si>
  <si>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</si>
  <si>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</si>
  <si>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</si>
  <si>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</si>
  <si>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</si>
  <si>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</si>
  <si>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</si>
  <si>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</si>
  <si>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</si>
  <si>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</si>
  <si>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</si>
  <si>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</si>
  <si>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</si>
  <si>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</si>
  <si>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</si>
  <si>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</si>
  <si>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</si>
  <si>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</si>
  <si>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</si>
  <si>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</si>
  <si>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</si>
  <si>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</si>
  <si>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</si>
  <si>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</si>
  <si>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</si>
  <si>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</si>
  <si>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</si>
  <si>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</si>
  <si>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</si>
  <si>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</si>
  <si>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</si>
  <si>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</si>
  <si>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</si>
  <si>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</si>
  <si>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</si>
  <si>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</si>
  <si>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</si>
  <si>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</si>
  <si>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</si>
  <si>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</si>
  <si>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</si>
  <si>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</si>
  <si>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</si>
  <si>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</si>
  <si>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</si>
  <si>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</si>
  <si>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</si>
  <si>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</si>
  <si>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</si>
  <si>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</si>
  <si>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</si>
  <si>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</si>
  <si>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</si>
  <si>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</si>
  <si>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</si>
  <si>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</si>
  <si>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</si>
  <si>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</si>
  <si>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</si>
  <si>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</si>
  <si>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</si>
  <si>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</si>
  <si>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</si>
  <si>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</si>
  <si>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</si>
  <si>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</si>
  <si>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</si>
  <si>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</si>
  <si>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</si>
  <si>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</si>
  <si>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</si>
  <si>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</si>
  <si>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</si>
  <si>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</si>
  <si>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</si>
  <si>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</si>
  <si>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</si>
  <si>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</si>
  <si>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</si>
  <si>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</si>
  <si>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</si>
  <si>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</si>
  <si>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</si>
  <si>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</si>
  <si>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</si>
  <si>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</si>
  <si>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</si>
  <si>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</si>
  <si>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</si>
  <si>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</si>
  <si>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</si>
  <si>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</si>
  <si>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</si>
  <si>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</si>
  <si>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</si>
  <si>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</si>
  <si>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</si>
  <si>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</si>
  <si>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</si>
  <si>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</si>
  <si>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</si>
  <si>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</si>
  <si>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</si>
  <si>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</si>
  <si>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</si>
  <si>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</si>
  <si>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</si>
  <si>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</si>
  <si>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</si>
  <si>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</si>
  <si>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</si>
  <si>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</si>
  <si>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</si>
  <si>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</si>
  <si>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</si>
  <si>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</si>
  <si>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</si>
  <si>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</si>
  <si>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</si>
  <si>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</si>
  <si>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</si>
  <si>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</si>
  <si>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</si>
  <si>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</si>
  <si>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</si>
  <si>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</si>
  <si>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</si>
  <si>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</si>
  <si>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</si>
  <si>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</si>
  <si>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</si>
  <si>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</si>
  <si>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</si>
  <si>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</si>
  <si>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</si>
  <si>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</si>
  <si>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</si>
  <si>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</si>
  <si>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</si>
  <si>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</si>
  <si>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</si>
  <si>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</si>
  <si>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</si>
  <si>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</si>
  <si>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</si>
  <si>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</si>
  <si>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</si>
  <si>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</si>
  <si>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</si>
  <si>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</si>
  <si>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</si>
  <si>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</si>
  <si>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</si>
  <si>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</si>
  <si>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</si>
  <si>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</si>
  <si>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</si>
  <si>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</si>
  <si>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</si>
  <si>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</si>
  <si>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</si>
  <si>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</si>
  <si>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</si>
  <si>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</si>
  <si>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</si>
  <si>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</si>
  <si>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</si>
  <si>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</si>
  <si>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</si>
  <si>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</si>
  <si>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</si>
  <si>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</si>
  <si>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</si>
  <si>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</si>
  <si>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</si>
  <si>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</si>
  <si>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</si>
  <si>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</si>
  <si>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</si>
  <si>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</si>
  <si>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</si>
  <si>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</si>
  <si>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</si>
  <si>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</si>
  <si>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</si>
  <si>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</si>
  <si>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</si>
  <si>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</si>
  <si>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</si>
  <si>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</si>
  <si>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</si>
  <si>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</si>
  <si>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</si>
  <si>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</si>
  <si>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</si>
  <si>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</si>
  <si>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</si>
  <si>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</si>
  <si>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</si>
  <si>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</si>
  <si>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</si>
  <si>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</si>
  <si>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</si>
  <si>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</si>
  <si>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</si>
  <si>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</si>
  <si>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</si>
  <si>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</si>
  <si>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</si>
  <si>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</si>
  <si>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</si>
  <si>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</si>
  <si>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</si>
  <si>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</si>
  <si>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</si>
  <si>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</si>
  <si>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</si>
  <si>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</si>
  <si>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</si>
  <si>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</si>
  <si>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</si>
  <si>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</si>
  <si>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</si>
  <si>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</si>
  <si>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</si>
  <si>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</si>
  <si>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</si>
  <si>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</si>
  <si>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</si>
  <si>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</si>
  <si>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</si>
  <si>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</si>
  <si>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</si>
  <si>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</si>
  <si>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</si>
  <si>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</si>
  <si>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</si>
  <si>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</si>
  <si>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</si>
  <si>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</si>
  <si>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</si>
  <si>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</si>
  <si>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</si>
  <si>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</si>
  <si>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</si>
  <si>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</si>
  <si>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</si>
  <si>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</si>
  <si>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</si>
  <si>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</si>
  <si>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</si>
  <si>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</si>
  <si>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</si>
  <si>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</si>
  <si>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</si>
  <si>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</si>
  <si>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</si>
  <si>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</si>
  <si>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</si>
  <si>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</si>
  <si>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</si>
  <si>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</si>
  <si>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</si>
  <si>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</si>
  <si>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</si>
  <si>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</si>
  <si>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</si>
  <si>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</si>
  <si>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</si>
  <si>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</si>
  <si>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</si>
  <si>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</si>
  <si>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</si>
  <si>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</si>
  <si>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</si>
  <si>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</si>
  <si>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</si>
  <si>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</si>
  <si>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</si>
  <si>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</si>
  <si>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</si>
  <si>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</si>
  <si>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</si>
  <si>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</si>
  <si>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</si>
  <si>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</si>
  <si>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</si>
  <si>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</si>
  <si>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</si>
  <si>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</si>
  <si>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</si>
  <si>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</si>
  <si>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</si>
  <si>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</si>
  <si>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</si>
  <si>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</si>
  <si>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</si>
  <si>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</si>
  <si>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</si>
  <si>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</si>
  <si>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</si>
  <si>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</si>
  <si>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</si>
  <si>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</si>
  <si>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</si>
  <si>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</si>
  <si>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</si>
  <si>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</si>
  <si>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</si>
  <si>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</si>
  <si>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</si>
  <si>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</si>
  <si>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</si>
  <si>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</si>
  <si>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</si>
  <si>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</si>
  <si>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</si>
  <si>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</si>
  <si>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</si>
  <si>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</si>
  <si>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</si>
  <si>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</si>
  <si>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</si>
  <si>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</si>
  <si>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</si>
  <si>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</si>
  <si>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</si>
  <si>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</si>
  <si>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</si>
  <si>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</si>
  <si>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</si>
  <si>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</si>
  <si>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</si>
  <si>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</si>
  <si>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</si>
  <si>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</si>
  <si>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</si>
  <si>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</si>
  <si>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</si>
  <si>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</si>
  <si>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</si>
  <si>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</si>
  <si>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</si>
  <si>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</si>
  <si>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</si>
  <si>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</si>
  <si>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</si>
  <si>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</si>
  <si>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</si>
  <si>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</si>
  <si>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</si>
  <si>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</si>
  <si>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</si>
  <si>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</si>
  <si>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</si>
  <si>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</si>
  <si>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</si>
  <si>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</si>
  <si>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</si>
  <si>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</si>
  <si>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</si>
  <si>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</si>
  <si>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</si>
  <si>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</si>
  <si>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</si>
  <si>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</si>
  <si>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</si>
  <si>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</si>
  <si>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</si>
  <si>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</si>
  <si>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</si>
  <si>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</si>
  <si>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</si>
  <si>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</si>
  <si>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</si>
  <si>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</si>
  <si>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</si>
  <si>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</si>
  <si>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</si>
  <si>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</si>
  <si>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</si>
  <si>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</si>
  <si>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</si>
  <si>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</si>
  <si>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</si>
  <si>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</si>
  <si>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</si>
  <si>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</si>
  <si>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</si>
  <si>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</si>
  <si>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</si>
  <si>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</si>
  <si>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</si>
  <si>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</si>
  <si>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</si>
  <si>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</si>
  <si>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</si>
  <si>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</si>
  <si>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</si>
  <si>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</si>
  <si>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</si>
  <si>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</si>
  <si>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</si>
  <si>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</si>
  <si>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</si>
  <si>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</si>
  <si>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</si>
  <si>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</si>
  <si>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</si>
  <si>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</si>
  <si>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</si>
  <si>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</si>
  <si>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</si>
  <si>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</si>
  <si>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</si>
  <si>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</si>
  <si>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</si>
  <si>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</si>
  <si>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</si>
  <si>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</si>
  <si>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</si>
  <si>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</si>
  <si>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</si>
  <si>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</si>
  <si>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</si>
  <si>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</si>
  <si>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</si>
  <si>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</si>
  <si>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</si>
  <si>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</si>
  <si>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</si>
  <si>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</si>
  <si>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</si>
  <si>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</si>
  <si>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</si>
  <si>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</si>
  <si>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</si>
  <si>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</si>
  <si>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</si>
  <si>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</si>
  <si>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</si>
  <si>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</si>
  <si>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</si>
  <si>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</si>
  <si>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</si>
  <si>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</si>
  <si>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</si>
  <si>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</si>
  <si>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</si>
  <si>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</si>
  <si>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</si>
  <si>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</si>
  <si>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</si>
  <si>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</si>
  <si>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</si>
  <si>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</si>
  <si>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</si>
  <si>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</si>
  <si>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</si>
  <si>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</si>
  <si>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</si>
  <si>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</si>
  <si>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</si>
  <si>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</si>
  <si>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</si>
  <si>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</si>
  <si>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</si>
  <si>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</si>
  <si>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</si>
  <si>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</si>
  <si>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</si>
  <si>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</si>
  <si>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</si>
  <si>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</si>
  <si>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</si>
  <si>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</si>
  <si>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</si>
  <si>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</si>
  <si>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</si>
  <si>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</si>
  <si>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</si>
  <si>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</si>
  <si>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</si>
  <si>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</si>
  <si>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</si>
  <si>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</si>
  <si>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</si>
  <si>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</si>
  <si>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</si>
  <si>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</si>
  <si>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</si>
  <si>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</si>
  <si>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</si>
  <si>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</si>
  <si>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</si>
  <si>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</si>
  <si>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</si>
  <si>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</si>
  <si>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</si>
  <si>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</si>
  <si>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</si>
  <si>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</si>
  <si>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</si>
  <si>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</si>
  <si>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</si>
  <si>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</si>
  <si>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</si>
  <si>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</si>
  <si>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</si>
  <si>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</si>
  <si>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</si>
  <si>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</si>
  <si>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</si>
  <si>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</si>
  <si>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</si>
  <si>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</si>
  <si>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</si>
  <si>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</si>
  <si>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</si>
  <si>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</si>
  <si>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</si>
  <si>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</si>
  <si>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</si>
  <si>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</si>
  <si>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</si>
  <si>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</si>
  <si>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</si>
  <si>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</si>
  <si>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</si>
  <si>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</si>
  <si>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</si>
  <si>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</si>
  <si>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</si>
  <si>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</si>
  <si>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</si>
  <si>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</si>
  <si>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</si>
  <si>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</si>
  <si>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</si>
  <si>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</si>
  <si>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</si>
  <si>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</si>
  <si>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</si>
  <si>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</si>
  <si>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</si>
  <si>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</si>
  <si>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</si>
  <si>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</si>
  <si>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</si>
  <si>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</si>
  <si>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</si>
  <si>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</si>
  <si>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</si>
  <si>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</si>
  <si>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</si>
  <si>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</si>
  <si>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</si>
  <si>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</si>
  <si>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</si>
  <si>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</si>
  <si>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</si>
  <si>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</si>
  <si>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</si>
  <si>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</si>
  <si>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</si>
  <si>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</si>
  <si>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</si>
  <si>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</si>
  <si>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</si>
  <si>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</si>
  <si>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</si>
  <si>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</si>
  <si>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</si>
  <si>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</si>
  <si>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</si>
  <si>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</si>
  <si>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</si>
  <si>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</si>
  <si>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</si>
  <si>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</si>
  <si>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</si>
  <si>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</si>
  <si>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</si>
  <si>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</si>
  <si>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</si>
  <si>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</si>
  <si>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</si>
  <si>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</si>
  <si>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</si>
  <si>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</si>
  <si>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</si>
  <si>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</si>
  <si>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</si>
  <si>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</si>
  <si>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</si>
  <si>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</si>
  <si>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</si>
  <si>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</si>
  <si>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</si>
  <si>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</si>
  <si>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</si>
  <si>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</si>
  <si>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</si>
  <si>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</si>
  <si>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</si>
  <si>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</si>
  <si>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</si>
  <si>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</si>
  <si>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</si>
  <si>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</si>
  <si>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</si>
  <si>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</si>
  <si>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</si>
  <si>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</si>
  <si>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</si>
  <si>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</si>
  <si>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</si>
  <si>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</si>
  <si>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</si>
  <si>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</si>
  <si>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</si>
  <si>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</si>
  <si>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</si>
  <si>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</si>
  <si>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</si>
  <si>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</si>
  <si>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</si>
  <si>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</si>
  <si>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</si>
  <si>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</si>
  <si>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</si>
  <si>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</si>
  <si>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</si>
  <si>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</si>
  <si>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</si>
  <si>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</si>
  <si>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</si>
  <si>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</si>
  <si>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</si>
  <si>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</si>
  <si>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</si>
  <si>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</si>
  <si>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</si>
  <si>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</si>
  <si>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</si>
  <si>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</si>
  <si>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</si>
  <si>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</si>
  <si>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</si>
  <si>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</si>
  <si>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</si>
  <si>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</si>
  <si>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</si>
  <si>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</si>
  <si>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</si>
  <si>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</si>
  <si>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</si>
  <si>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</si>
  <si>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</si>
  <si>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</si>
  <si>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</si>
  <si>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</si>
  <si>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</si>
  <si>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</si>
  <si>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</si>
  <si>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</si>
  <si>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</si>
  <si>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</si>
  <si>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</si>
  <si>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</si>
  <si>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</si>
  <si>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</si>
  <si>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</si>
  <si>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</si>
  <si>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</si>
  <si>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</si>
  <si>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</si>
  <si>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</si>
  <si>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</si>
  <si>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</si>
  <si>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</si>
  <si>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</si>
  <si>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</si>
  <si>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</si>
  <si>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</si>
  <si>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</si>
  <si>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</si>
  <si>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</si>
  <si>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</si>
  <si>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</si>
  <si>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</si>
  <si>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</si>
  <si>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</si>
  <si>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</si>
  <si>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</si>
  <si>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</si>
  <si>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</si>
  <si>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</si>
  <si>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</si>
  <si>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</si>
  <si>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</si>
  <si>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</si>
  <si>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</si>
  <si>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</si>
  <si>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</si>
  <si>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</si>
  <si>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</si>
  <si>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</si>
  <si>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</si>
  <si>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</si>
  <si>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</si>
  <si>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</si>
  <si>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</si>
  <si>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</si>
  <si>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</si>
  <si>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</si>
  <si>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</si>
  <si>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</si>
  <si>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</si>
  <si>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</si>
  <si>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</si>
  <si>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</si>
  <si>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</si>
  <si>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</si>
  <si>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</si>
  <si>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</si>
  <si>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</si>
  <si>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</si>
  <si>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</si>
  <si>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</si>
  <si>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</si>
  <si>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</si>
  <si>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</si>
  <si>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</si>
  <si>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</si>
  <si>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</si>
  <si>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</si>
  <si>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</si>
  <si>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</si>
  <si>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</si>
  <si>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</si>
  <si>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</si>
  <si>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</si>
  <si>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</si>
  <si>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</si>
  <si>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</si>
  <si>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</si>
  <si>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</si>
  <si>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</si>
  <si>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</si>
  <si>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</si>
  <si>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</si>
  <si>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</si>
  <si>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</si>
  <si>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</si>
  <si>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</si>
  <si>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</si>
  <si>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</si>
  <si>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</si>
  <si>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</si>
  <si>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</si>
  <si>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</si>
  <si>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</si>
  <si>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</si>
  <si>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</si>
  <si>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</si>
  <si>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</si>
  <si>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</si>
  <si>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</si>
  <si>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</si>
  <si>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</si>
  <si>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</si>
  <si>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</si>
  <si>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</si>
  <si>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</si>
  <si>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</si>
  <si>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</si>
  <si>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</si>
  <si>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</si>
  <si>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</si>
  <si>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</si>
  <si>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</si>
  <si>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</si>
  <si>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</si>
  <si>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</si>
  <si>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</si>
  <si>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</si>
  <si>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</si>
  <si>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</si>
  <si>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</si>
  <si>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</si>
  <si>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</si>
  <si>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</si>
  <si>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</si>
  <si>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</si>
  <si>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</si>
  <si>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</si>
  <si>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</si>
  <si>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</si>
  <si>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</si>
  <si>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</si>
  <si>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</si>
  <si>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</si>
  <si>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</si>
  <si>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</si>
  <si>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</si>
  <si>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</si>
  <si>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</si>
  <si>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</si>
  <si>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</si>
  <si>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</si>
  <si>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</si>
  <si>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</si>
  <si>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</si>
  <si>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</si>
  <si>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</si>
  <si>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</si>
  <si>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</si>
  <si>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</si>
  <si>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</si>
  <si>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</si>
  <si>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</si>
  <si>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</si>
  <si>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</si>
  <si>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</si>
  <si>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</si>
  <si>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</si>
  <si>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</si>
  <si>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</si>
  <si>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</si>
  <si>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</si>
  <si>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</si>
  <si>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</si>
  <si>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</si>
  <si>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</si>
  <si>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</si>
  <si>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</si>
  <si>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</si>
  <si>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</si>
  <si>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</si>
  <si>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</si>
  <si>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</si>
  <si>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</si>
  <si>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</si>
  <si>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</si>
  <si>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</si>
  <si>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</si>
  <si>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</si>
  <si>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</si>
  <si>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</si>
  <si>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</si>
  <si>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</si>
  <si>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</si>
  <si>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</si>
  <si>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</si>
  <si>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</si>
  <si>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</si>
  <si>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</si>
  <si>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</si>
  <si>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</si>
  <si>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</si>
  <si>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</si>
  <si>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</si>
  <si>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</si>
  <si>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</si>
  <si>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</si>
  <si>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</si>
  <si>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</si>
  <si>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</si>
  <si>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</si>
  <si>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</si>
  <si>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</si>
  <si>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</si>
  <si>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</si>
  <si>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</si>
  <si>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</si>
  <si>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</si>
  <si>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</si>
  <si>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</si>
  <si>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</si>
  <si>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</si>
  <si>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</si>
  <si>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</si>
  <si>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</si>
  <si>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</si>
  <si>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</si>
  <si>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</si>
  <si>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</si>
  <si>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</si>
  <si>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</si>
  <si>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</si>
  <si>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</si>
  <si>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</si>
  <si>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</si>
  <si>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</si>
  <si>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</si>
  <si>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</si>
  <si>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</si>
  <si>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</si>
  <si>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</si>
  <si>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</si>
  <si>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</si>
  <si>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</si>
  <si>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</si>
  <si>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</si>
  <si>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</si>
  <si>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</si>
  <si>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</si>
  <si>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</si>
  <si>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</si>
  <si>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</si>
  <si>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</si>
  <si>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</si>
  <si>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</si>
  <si>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</si>
  <si>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</si>
  <si>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</si>
  <si>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</si>
  <si>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</si>
  <si>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</si>
  <si>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</si>
  <si>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</si>
  <si>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</si>
  <si>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</si>
  <si>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</si>
  <si>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</si>
  <si>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</si>
  <si>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</si>
  <si>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</si>
  <si>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</si>
  <si>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</si>
  <si>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</si>
  <si>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</si>
  <si>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</si>
  <si>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</si>
  <si>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</si>
  <si>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</si>
  <si>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</si>
  <si>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</si>
  <si>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</si>
  <si>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</si>
  <si>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</si>
  <si>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</si>
  <si>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</si>
  <si>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</si>
  <si>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</si>
  <si>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</si>
  <si>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</si>
  <si>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</si>
  <si>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</si>
  <si>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</si>
  <si>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</si>
  <si>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</si>
  <si>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</si>
  <si>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</si>
  <si>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</si>
  <si>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</si>
  <si>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</si>
  <si>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</si>
  <si>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</si>
  <si>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</si>
  <si>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</si>
  <si>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</si>
  <si>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</si>
  <si>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</si>
  <si>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</si>
  <si>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</si>
  <si>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</si>
  <si>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</si>
  <si>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</si>
  <si>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</si>
  <si>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</si>
  <si>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</si>
  <si>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</si>
  <si>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</si>
  <si>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</si>
  <si>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</si>
  <si>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</si>
  <si>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</si>
  <si>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</si>
  <si>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</si>
  <si>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</si>
  <si>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</si>
  <si>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</si>
  <si>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</si>
  <si>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</si>
  <si>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</si>
  <si>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</si>
  <si>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</si>
  <si>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</si>
  <si>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</si>
  <si>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</si>
  <si>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</si>
  <si>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</si>
  <si>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</si>
  <si>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</si>
  <si>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</si>
  <si>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</si>
  <si>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</si>
  <si>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</si>
  <si>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</si>
  <si>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</si>
  <si>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</si>
  <si>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</si>
  <si>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</si>
  <si>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</si>
  <si>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</si>
  <si>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</si>
  <si>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</si>
  <si>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</si>
  <si>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</si>
  <si>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</si>
  <si>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</si>
  <si>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</si>
  <si>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</si>
  <si>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</si>
  <si>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</si>
  <si>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</si>
  <si>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</si>
  <si>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</si>
  <si>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</si>
  <si>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</si>
  <si>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</si>
  <si>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</si>
  <si>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</si>
  <si>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</si>
  <si>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</si>
  <si>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</si>
  <si>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</si>
  <si>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</si>
  <si>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</si>
  <si>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</si>
  <si>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</si>
  <si>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</si>
  <si>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</si>
  <si>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</si>
  <si>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</si>
  <si>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</si>
  <si>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</si>
  <si>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</si>
  <si>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</si>
  <si>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</si>
  <si>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</si>
  <si>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</si>
  <si>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</si>
  <si>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</si>
  <si>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</si>
  <si>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</si>
  <si>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</si>
  <si>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</si>
  <si>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</si>
  <si>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</si>
  <si>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</si>
  <si>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</si>
  <si>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</si>
  <si>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</si>
  <si>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</si>
  <si>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</si>
  <si>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</si>
  <si>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</si>
  <si>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</si>
  <si>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</si>
  <si>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</si>
  <si>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</si>
  <si>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</si>
  <si>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</si>
  <si>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</si>
  <si>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</si>
  <si>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</si>
  <si>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</si>
  <si>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</si>
  <si>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</si>
  <si>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</si>
  <si>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</si>
  <si>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</si>
  <si>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</si>
  <si>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</si>
  <si>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</si>
  <si>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</si>
  <si>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</si>
  <si>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</si>
  <si>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</si>
  <si>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</si>
  <si>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</si>
  <si>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</si>
  <si>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</si>
  <si>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</si>
  <si>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</si>
  <si>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</si>
  <si>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</si>
  <si>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</si>
  <si>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</si>
  <si>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</si>
  <si>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</si>
  <si>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</si>
  <si>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</si>
  <si>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</si>
  <si>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</si>
  <si>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</si>
  <si>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</si>
  <si>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</si>
  <si>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</si>
  <si>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</si>
  <si>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</si>
  <si>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</si>
  <si>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</si>
  <si>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</si>
  <si>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</si>
  <si>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</si>
  <si>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</si>
  <si>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</si>
  <si>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</si>
  <si>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</si>
  <si>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</si>
  <si>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</si>
  <si>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</si>
  <si>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</si>
  <si>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</si>
  <si>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</si>
  <si>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</si>
  <si>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</si>
  <si>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</si>
  <si>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</si>
  <si>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</si>
  <si>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</si>
  <si>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</si>
  <si>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</si>
  <si>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</si>
  <si>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</si>
  <si>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</si>
  <si>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</si>
  <si>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</si>
  <si>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</si>
  <si>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</si>
  <si>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</si>
  <si>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</si>
  <si>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</si>
  <si>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</si>
  <si>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</si>
  <si>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</si>
  <si>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</si>
  <si>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</si>
  <si>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</si>
  <si>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</si>
  <si>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</si>
  <si>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</si>
  <si>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</si>
  <si>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</si>
  <si>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</si>
  <si>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</si>
  <si>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</si>
  <si>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</si>
  <si>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</si>
  <si>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</si>
  <si>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</si>
  <si>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</si>
  <si>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</si>
  <si>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</si>
  <si>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</si>
  <si>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</si>
  <si>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</si>
  <si>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</si>
  <si>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</si>
  <si>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</si>
  <si>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</si>
  <si>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</si>
  <si>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</si>
  <si>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</si>
  <si>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</si>
  <si>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</si>
  <si>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</si>
  <si>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</si>
  <si>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</si>
  <si>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</si>
  <si>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</si>
  <si>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</si>
  <si>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</si>
  <si>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</si>
  <si>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</si>
  <si>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</si>
  <si>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</si>
  <si>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</si>
  <si>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</si>
  <si>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</si>
  <si>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</si>
  <si>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</si>
  <si>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</si>
  <si>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</si>
  <si>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</si>
  <si>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</si>
  <si>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</si>
  <si>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</si>
  <si>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</si>
  <si>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</si>
  <si>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</si>
  <si>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</si>
  <si>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</si>
  <si>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</si>
  <si>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</si>
  <si>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</si>
  <si>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</si>
  <si>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</si>
  <si>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</si>
  <si>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</si>
  <si>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</si>
  <si>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</si>
  <si>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</si>
  <si>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</si>
  <si>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</si>
  <si>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</si>
  <si>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</si>
  <si>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</si>
  <si>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</si>
  <si>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</si>
  <si>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</si>
  <si>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</si>
  <si>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</si>
  <si>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</si>
  <si>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</si>
  <si>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</si>
  <si>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</si>
  <si>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</si>
  <si>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</si>
  <si>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</si>
  <si>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</si>
  <si>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</si>
  <si>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</si>
  <si>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</si>
  <si>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</si>
  <si>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</si>
  <si>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</si>
  <si>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</si>
  <si>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</si>
  <si>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</si>
  <si>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</si>
  <si>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</si>
  <si>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</si>
  <si>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</si>
  <si>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</si>
  <si>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</si>
  <si>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</si>
  <si>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</si>
  <si>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</si>
  <si>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</si>
  <si>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</si>
  <si>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</si>
  <si>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</si>
  <si>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</si>
  <si>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</si>
  <si>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</si>
  <si>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</si>
  <si>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</si>
  <si>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</si>
  <si>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</si>
  <si>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</si>
  <si>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</si>
  <si>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</si>
  <si>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</si>
  <si>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</si>
  <si>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</si>
  <si>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</si>
  <si>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</si>
  <si>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</si>
  <si>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</si>
  <si>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</si>
  <si>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</si>
  <si>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</si>
  <si>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</si>
  <si>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</si>
  <si>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</si>
  <si>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</si>
  <si>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</si>
  <si>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</si>
  <si>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</si>
  <si>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</si>
  <si>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</si>
  <si>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</si>
  <si>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</si>
  <si>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</si>
  <si>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</si>
  <si>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</si>
  <si>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</si>
  <si>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</si>
  <si>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</si>
  <si>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</si>
  <si>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</si>
  <si>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</si>
  <si>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</si>
  <si>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</si>
  <si>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</si>
  <si>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</si>
  <si>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</si>
  <si>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</si>
  <si>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</si>
  <si>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</si>
  <si>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</si>
  <si>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</si>
  <si>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</si>
  <si>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</si>
  <si>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</si>
  <si>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</si>
  <si>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</si>
  <si>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</si>
  <si>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</si>
  <si>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</si>
  <si>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</si>
  <si>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</si>
  <si>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</si>
  <si>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</si>
  <si>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</si>
  <si>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</si>
  <si>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</si>
  <si>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</si>
  <si>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</si>
  <si>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</si>
  <si>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</si>
  <si>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</si>
  <si>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</si>
  <si>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</si>
  <si>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</si>
  <si>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</si>
  <si>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</si>
  <si>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</si>
  <si>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</si>
  <si>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</si>
  <si>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</si>
  <si>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</si>
  <si>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</si>
  <si>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</si>
  <si>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</si>
  <si>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</si>
  <si>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</si>
  <si>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</si>
  <si>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</si>
  <si>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</si>
  <si>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</si>
  <si>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</si>
  <si>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</si>
  <si>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</si>
  <si>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</si>
  <si>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</si>
  <si>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</si>
  <si>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</si>
  <si>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</si>
  <si>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</si>
  <si>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</si>
  <si>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</si>
  <si>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</si>
  <si>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</si>
  <si>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</si>
  <si>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</si>
  <si>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</si>
  <si>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</si>
  <si>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</si>
  <si>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</si>
  <si>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</si>
  <si>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</si>
  <si>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</si>
  <si>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</si>
  <si>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</si>
  <si>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</si>
  <si>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</si>
  <si>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</si>
  <si>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</si>
  <si>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</si>
  <si>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</si>
  <si>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</si>
  <si>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</si>
  <si>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</si>
  <si>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</si>
  <si>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</si>
  <si>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</si>
  <si>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</si>
  <si>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</si>
  <si>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</si>
  <si>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</si>
  <si>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</si>
  <si>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</si>
  <si>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</si>
  <si>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</si>
  <si>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</si>
  <si>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</si>
  <si>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</si>
  <si>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</si>
  <si>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</si>
  <si>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</si>
  <si>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</si>
  <si>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</si>
  <si>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</si>
  <si>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</si>
  <si>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</si>
  <si>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</si>
  <si>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</si>
  <si>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</si>
  <si>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</si>
  <si>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</si>
  <si>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</si>
  <si>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</si>
  <si>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</si>
  <si>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</si>
  <si>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</si>
  <si>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</si>
  <si>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</si>
  <si>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</si>
  <si>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</si>
  <si>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</si>
  <si>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</si>
  <si>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</si>
  <si>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</si>
  <si>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</si>
  <si>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</si>
  <si>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</si>
  <si>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</si>
  <si>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</si>
  <si>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</si>
  <si>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</si>
  <si>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</si>
  <si>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</si>
  <si>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</si>
  <si>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</si>
  <si>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</si>
  <si>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</si>
  <si>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</si>
  <si>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</si>
  <si>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</si>
  <si>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</si>
  <si>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</si>
  <si>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</si>
  <si>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</si>
  <si>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</si>
  <si>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</si>
  <si>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</si>
  <si>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</si>
  <si>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</si>
  <si>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</si>
  <si>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</si>
  <si>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</si>
  <si>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</si>
  <si>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</si>
  <si>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</si>
  <si>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</si>
  <si>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</si>
  <si>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</si>
  <si>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</si>
  <si>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</si>
  <si>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</si>
  <si>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</si>
  <si>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</si>
  <si>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</si>
  <si>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</si>
  <si>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</si>
  <si>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</si>
  <si>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</si>
  <si>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</si>
  <si>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</si>
  <si>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</si>
  <si>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</si>
  <si>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</si>
  <si>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</si>
  <si>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</si>
  <si>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</si>
  <si>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</si>
  <si>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</si>
  <si>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</si>
  <si>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</si>
  <si>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</si>
  <si>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</si>
  <si>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</si>
  <si>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</si>
  <si>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</si>
  <si>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</si>
  <si>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</si>
  <si>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</si>
  <si>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</si>
  <si>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</si>
  <si>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</si>
  <si>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</si>
  <si>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</si>
  <si>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</si>
  <si>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</si>
  <si>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</si>
  <si>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</si>
  <si>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</si>
  <si>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</si>
  <si>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</si>
  <si>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</si>
  <si>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</si>
  <si>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</si>
  <si>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</si>
  <si>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</si>
  <si>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</si>
  <si>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</si>
  <si>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</si>
  <si>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</si>
  <si>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</si>
  <si>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</si>
  <si>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</si>
  <si>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</si>
  <si>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</si>
  <si>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</si>
  <si>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</si>
  <si>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</si>
  <si>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</si>
  <si>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</si>
  <si>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</si>
  <si>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</si>
  <si>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</si>
  <si>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</si>
  <si>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</si>
  <si>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</si>
  <si>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</si>
  <si>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</si>
  <si>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</si>
  <si>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</si>
  <si>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</si>
  <si>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</si>
  <si>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</si>
  <si>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</si>
  <si>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</si>
  <si>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</si>
  <si>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</si>
  <si>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</si>
  <si>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</si>
  <si>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</si>
  <si>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</si>
  <si>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</si>
  <si>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</si>
  <si>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</si>
  <si>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</si>
  <si>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</si>
  <si>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</si>
  <si>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</si>
  <si>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</si>
  <si>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</si>
  <si>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</si>
  <si>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</si>
  <si>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</si>
  <si>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</si>
  <si>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</si>
  <si>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</si>
  <si>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</si>
  <si>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</si>
  <si>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</si>
  <si>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</si>
  <si>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</si>
  <si>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</si>
  <si>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</si>
  <si>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</si>
  <si>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</si>
  <si>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</si>
  <si>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</si>
  <si>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</si>
  <si>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</si>
  <si>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</si>
  <si>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</si>
  <si>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</si>
  <si>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</si>
  <si>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</si>
  <si>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</si>
  <si>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</si>
  <si>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</si>
  <si>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</si>
  <si>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</si>
  <si>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</si>
  <si>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</si>
  <si>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</si>
  <si>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</si>
  <si>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</si>
  <si>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</si>
  <si>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</si>
  <si>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</si>
  <si>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</si>
  <si>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</si>
  <si>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</si>
  <si>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</si>
  <si>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</si>
  <si>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</si>
  <si>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</si>
  <si>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</si>
  <si>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</si>
  <si>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</si>
  <si>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</si>
  <si>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</si>
  <si>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</si>
  <si>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</si>
  <si>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</si>
  <si>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</si>
  <si>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</si>
  <si>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</si>
  <si>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</si>
  <si>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</si>
  <si>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</si>
  <si>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</si>
  <si>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</si>
  <si>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</si>
  <si>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</si>
  <si>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</si>
  <si>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</si>
  <si>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</si>
  <si>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</si>
  <si>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</si>
  <si>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</si>
  <si>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</si>
  <si>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</si>
  <si>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</si>
  <si>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</si>
  <si>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</si>
  <si>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</si>
  <si>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</si>
  <si>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</si>
  <si>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</si>
  <si>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</si>
  <si>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</si>
  <si>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</si>
  <si>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</si>
  <si>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</si>
  <si>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</si>
  <si>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</si>
  <si>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</si>
  <si>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</si>
  <si>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</si>
  <si>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</si>
  <si>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</si>
  <si>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</si>
  <si>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</si>
  <si>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</si>
  <si>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</si>
  <si>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</si>
  <si>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</si>
  <si>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</si>
  <si>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</si>
  <si>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</si>
  <si>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</si>
  <si>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</si>
  <si>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</si>
  <si>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</si>
  <si>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</si>
  <si>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</si>
  <si>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</si>
  <si>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</si>
  <si>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</si>
  <si>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</si>
  <si>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</si>
  <si>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</si>
  <si>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</si>
  <si>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</si>
  <si>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</si>
  <si>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</si>
  <si>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</si>
  <si>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</si>
  <si>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</si>
  <si>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</si>
  <si>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</si>
  <si>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</si>
  <si>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</si>
  <si>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</si>
  <si>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</si>
  <si>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</si>
  <si>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</si>
  <si>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</si>
  <si>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</si>
  <si>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</si>
  <si>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</si>
  <si>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</si>
  <si>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</si>
  <si>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</si>
  <si>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</si>
  <si>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</si>
  <si>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</si>
  <si>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</si>
  <si>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</si>
  <si>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</si>
  <si>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</si>
  <si>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</si>
  <si>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</si>
  <si>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</si>
  <si>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</si>
  <si>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</si>
  <si>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</si>
  <si>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</si>
  <si>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</si>
  <si>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</si>
  <si>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</si>
  <si>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</si>
  <si>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</si>
  <si>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</si>
  <si>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</si>
  <si>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</si>
  <si>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</si>
  <si>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</si>
  <si>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</si>
  <si>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</si>
  <si>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</si>
  <si>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</si>
  <si>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</si>
  <si>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</si>
  <si>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</si>
  <si>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</si>
  <si>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</si>
  <si>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</si>
  <si>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</si>
  <si>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</si>
  <si>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</si>
  <si>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</si>
  <si>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</si>
  <si>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</si>
  <si>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</si>
  <si>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</si>
  <si>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</si>
  <si>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</si>
  <si>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</si>
  <si>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</si>
  <si>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</si>
  <si>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</si>
  <si>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</si>
  <si>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</si>
  <si>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</si>
  <si>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</si>
  <si>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</si>
  <si>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</si>
  <si>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</si>
  <si>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</si>
  <si>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</si>
  <si>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</si>
  <si>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</si>
  <si>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</si>
  <si>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</si>
  <si>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</si>
  <si>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</si>
  <si>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</si>
  <si>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</si>
  <si>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</si>
  <si>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</si>
  <si>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</si>
  <si>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</si>
  <si>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</si>
  <si>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</si>
  <si>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</si>
  <si>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</si>
  <si>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</si>
  <si>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</si>
  <si>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</si>
  <si>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</si>
  <si>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</si>
  <si>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</si>
  <si>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</si>
  <si>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</si>
  <si>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</si>
  <si>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</si>
  <si>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</si>
  <si>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</si>
  <si>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</si>
  <si>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</si>
  <si>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</si>
  <si>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</si>
  <si>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</si>
  <si>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</si>
  <si>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</si>
  <si>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</si>
  <si>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</si>
  <si>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</si>
  <si>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</si>
  <si>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</si>
  <si>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</si>
  <si>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</si>
  <si>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</si>
  <si>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</si>
  <si>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</si>
  <si>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</si>
  <si>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</si>
  <si>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</si>
  <si>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</si>
  <si>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</si>
  <si>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</si>
  <si>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</si>
  <si>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</si>
  <si>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</si>
  <si>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</si>
  <si>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</si>
  <si>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</si>
  <si>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</si>
  <si>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</si>
  <si>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</si>
  <si>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</si>
  <si>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</si>
  <si>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</si>
  <si>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</si>
  <si>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</si>
  <si>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</si>
  <si>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</si>
  <si>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</si>
  <si>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</si>
  <si>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</si>
  <si>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</si>
  <si>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</si>
  <si>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</si>
  <si>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</si>
  <si>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</si>
  <si>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</si>
  <si>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</si>
  <si>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</si>
  <si>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</si>
  <si>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</si>
  <si>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</si>
  <si>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</si>
  <si>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</si>
  <si>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</si>
  <si>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</si>
  <si>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</si>
  <si>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</si>
  <si>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</si>
  <si>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</si>
  <si>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</si>
  <si>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</si>
  <si>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</si>
  <si>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</si>
  <si>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</si>
  <si>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</si>
  <si>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</si>
  <si>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</si>
  <si>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</si>
  <si>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</si>
  <si>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</si>
  <si>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</si>
  <si>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</si>
  <si>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</si>
  <si>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</si>
  <si>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</si>
  <si>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</si>
  <si>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</si>
  <si>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</si>
  <si>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</si>
  <si>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</si>
  <si>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</si>
  <si>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</si>
  <si>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</si>
  <si>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</si>
  <si>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</si>
  <si>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</si>
  <si>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</si>
  <si>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</si>
  <si>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</si>
  <si>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</si>
  <si>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</si>
  <si>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</si>
  <si>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</si>
  <si>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</si>
  <si>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</si>
  <si>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</si>
  <si>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</si>
  <si>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</si>
  <si>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</si>
  <si>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</si>
  <si>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</si>
  <si>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</si>
  <si>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</si>
  <si>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</si>
  <si>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</si>
  <si>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</si>
  <si>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</si>
  <si>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</si>
  <si>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</si>
  <si>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</si>
  <si>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</si>
  <si>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</si>
  <si>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</si>
  <si>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</si>
  <si>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</si>
  <si>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</si>
  <si>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</si>
  <si>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</si>
  <si>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</si>
  <si>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</si>
  <si>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</si>
  <si>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</si>
  <si>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</si>
  <si>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</si>
  <si>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</si>
  <si>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</si>
  <si>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</si>
  <si>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</si>
  <si>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</si>
  <si>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</si>
  <si>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</si>
  <si>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</si>
  <si>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</si>
  <si>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</si>
  <si>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</si>
  <si>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</si>
  <si>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</si>
  <si>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</si>
  <si>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</si>
  <si>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</si>
  <si>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</si>
  <si>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</si>
  <si>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</si>
  <si>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</si>
  <si>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</si>
  <si>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</si>
  <si>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</si>
  <si>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</si>
  <si>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</si>
  <si>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</si>
  <si>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</si>
  <si>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</si>
  <si>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</si>
  <si>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</si>
  <si>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</si>
  <si>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</si>
  <si>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</si>
  <si>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</si>
  <si>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</si>
  <si>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</si>
  <si>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</si>
  <si>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</si>
  <si>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</si>
  <si>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</si>
  <si>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</si>
  <si>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</si>
  <si>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</si>
  <si>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</si>
  <si>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</si>
  <si>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</si>
  <si>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</si>
  <si>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</si>
  <si>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</si>
  <si>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</si>
  <si>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</si>
  <si>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</si>
  <si>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</si>
  <si>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</si>
  <si>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</si>
  <si>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</si>
  <si>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</si>
  <si>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</si>
  <si>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</si>
  <si>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</si>
  <si>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</si>
  <si>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</si>
  <si>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</si>
  <si>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</si>
  <si>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</si>
  <si>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</si>
  <si>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</si>
  <si>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</si>
  <si>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</si>
  <si>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</si>
  <si>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</si>
  <si>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</si>
  <si>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</si>
  <si>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</si>
  <si>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</si>
  <si>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</si>
  <si>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</si>
  <si>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</si>
  <si>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</si>
  <si>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</si>
  <si>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</si>
  <si>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</si>
  <si>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</si>
  <si>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</si>
  <si>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</si>
  <si>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</si>
  <si>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</si>
  <si>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</si>
  <si>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</si>
  <si>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</si>
  <si>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</si>
  <si>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</si>
  <si>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</si>
  <si>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</si>
  <si>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</si>
  <si>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</si>
  <si>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</si>
  <si>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</si>
  <si>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</si>
  <si>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</si>
  <si>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</si>
  <si>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</si>
  <si>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</si>
  <si>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</si>
  <si>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</si>
  <si>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</si>
  <si>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</si>
  <si>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</si>
  <si>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</si>
  <si>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</si>
  <si>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</si>
  <si>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</si>
  <si>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</si>
  <si>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</si>
  <si>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</si>
  <si>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</si>
  <si>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</si>
  <si>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</si>
  <si>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</si>
  <si>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</si>
  <si>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</si>
  <si>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</si>
  <si>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</si>
  <si>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</si>
  <si>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</si>
  <si>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</si>
  <si>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</si>
  <si>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</si>
  <si>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</si>
  <si>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</si>
  <si>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</si>
  <si>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</si>
  <si>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</si>
  <si>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</si>
  <si>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</si>
  <si>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</si>
  <si>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</si>
  <si>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</si>
  <si>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</si>
  <si>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</si>
  <si>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</si>
  <si>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</si>
  <si>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</si>
  <si>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</si>
  <si>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</si>
  <si>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</si>
  <si>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</si>
  <si>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</si>
  <si>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</si>
  <si>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</si>
  <si>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</si>
  <si>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</si>
  <si>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</si>
  <si>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</si>
  <si>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</si>
  <si>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</si>
  <si>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</si>
  <si>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</si>
  <si>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</si>
  <si>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</si>
  <si>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</si>
  <si>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</si>
  <si>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</si>
  <si>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</si>
  <si>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</si>
  <si>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</si>
  <si>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</si>
  <si>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</si>
  <si>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</si>
  <si>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</si>
  <si>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</si>
  <si>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</si>
  <si>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</si>
  <si>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</si>
  <si>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</si>
  <si>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</si>
  <si>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</si>
  <si>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</si>
  <si>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</si>
  <si>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</si>
  <si>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</si>
  <si>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</si>
  <si>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</si>
  <si>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</si>
  <si>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</si>
  <si>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</si>
  <si>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</si>
  <si>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</si>
  <si>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</si>
  <si>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</si>
  <si>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</si>
  <si>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</si>
  <si>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</si>
  <si>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</si>
  <si>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</si>
  <si>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</si>
  <si>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</si>
  <si>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</si>
  <si>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</si>
  <si>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</si>
  <si>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</si>
  <si>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</si>
  <si>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</si>
  <si>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</si>
  <si>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</si>
  <si>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</si>
  <si>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</si>
  <si>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</si>
  <si>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</si>
  <si>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</si>
  <si>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</si>
  <si>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</si>
  <si>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</si>
  <si>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</si>
  <si>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</si>
  <si>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</si>
  <si>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</si>
  <si>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</si>
  <si>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</si>
  <si>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</si>
  <si>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</si>
  <si>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</si>
  <si>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</si>
  <si>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</si>
  <si>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</si>
  <si>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</si>
  <si>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</si>
  <si>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</si>
  <si>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</si>
  <si>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</si>
  <si>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</si>
  <si>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</si>
  <si>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</si>
  <si>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</si>
  <si>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</si>
  <si>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</si>
  <si>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</si>
  <si>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</si>
  <si>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</si>
  <si>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</si>
  <si>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</si>
  <si>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</si>
  <si>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</si>
  <si>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</si>
  <si>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</si>
  <si>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</si>
  <si>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</si>
  <si>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</si>
  <si>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</si>
  <si>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</si>
  <si>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</si>
  <si>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</si>
  <si>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</si>
  <si>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</si>
  <si>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</si>
  <si>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</si>
  <si>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</si>
  <si>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</si>
  <si>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</si>
  <si>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</si>
  <si>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</si>
  <si>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</si>
  <si>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</si>
  <si>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</si>
  <si>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</si>
  <si>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</si>
  <si>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</si>
  <si>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</si>
  <si>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</si>
  <si>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</si>
  <si>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</si>
  <si>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</si>
  <si>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</si>
  <si>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</si>
  <si>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</si>
  <si>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</si>
  <si>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</si>
  <si>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</si>
  <si>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</si>
  <si>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</si>
  <si>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</si>
  <si>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</si>
  <si>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</si>
  <si>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</si>
  <si>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</si>
  <si>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</si>
  <si>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</si>
  <si>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</si>
  <si>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</si>
  <si>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</si>
  <si>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</si>
  <si>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</si>
  <si>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</si>
  <si>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</si>
  <si>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</si>
  <si>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</si>
  <si>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</si>
  <si>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</si>
  <si>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</si>
  <si>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</si>
  <si>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</si>
  <si>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</si>
  <si>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</si>
  <si>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</si>
  <si>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</si>
  <si>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</si>
  <si>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</si>
  <si>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</si>
  <si>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</si>
  <si>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</si>
  <si>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</si>
  <si>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</si>
  <si>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</si>
  <si>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</si>
  <si>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</si>
  <si>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</si>
  <si>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</si>
  <si>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</si>
  <si>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</si>
  <si>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</si>
  <si>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</si>
  <si>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</si>
  <si>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</si>
  <si>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</si>
  <si>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</si>
  <si>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</si>
  <si>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</si>
  <si>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</si>
  <si>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</si>
  <si>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</si>
  <si>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</si>
  <si>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</si>
  <si>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</si>
  <si>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</si>
  <si>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</si>
  <si>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</si>
  <si>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</si>
  <si>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</si>
  <si>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</si>
  <si>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</si>
  <si>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</si>
  <si>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</si>
  <si>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</si>
  <si>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</si>
  <si>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</si>
  <si>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</si>
  <si>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</si>
  <si>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</si>
  <si>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</si>
  <si>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</si>
  <si>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</si>
  <si>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</si>
  <si>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</si>
  <si>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</si>
  <si>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</si>
  <si>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</si>
  <si>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</si>
  <si>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</si>
  <si>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</si>
  <si>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</si>
  <si>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</si>
  <si>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</si>
  <si>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</si>
  <si>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</si>
  <si>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</si>
  <si>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</si>
  <si>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</si>
  <si>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</si>
  <si>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</si>
  <si>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</si>
  <si>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</si>
  <si>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</si>
  <si>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</si>
  <si>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</si>
  <si>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</si>
  <si>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</si>
  <si>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</si>
  <si>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</si>
  <si>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</si>
  <si>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</si>
  <si>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</si>
  <si>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</si>
  <si>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</si>
  <si>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</si>
  <si>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</si>
  <si>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</si>
  <si>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</si>
  <si>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</si>
  <si>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</si>
  <si>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</si>
  <si>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</si>
  <si>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</si>
  <si>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</si>
  <si>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</si>
  <si>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</si>
  <si>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</si>
  <si>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</si>
  <si>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</si>
  <si>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</si>
  <si>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</si>
  <si>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</si>
  <si>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</si>
  <si>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</si>
  <si>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</si>
  <si>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</si>
  <si>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</si>
  <si>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</si>
  <si>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</si>
  <si>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</si>
  <si>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</si>
  <si>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</si>
  <si>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</si>
  <si>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</si>
  <si>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</si>
  <si>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</si>
  <si>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</si>
  <si>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</si>
  <si>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</si>
  <si>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</si>
  <si>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</si>
  <si>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</si>
  <si>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</si>
  <si>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</si>
  <si>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</si>
  <si>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</si>
  <si>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</si>
  <si>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</si>
  <si>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</si>
  <si>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</si>
  <si>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</si>
  <si>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</si>
  <si>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</si>
  <si>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</si>
  <si>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</si>
  <si>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</si>
  <si>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</si>
  <si>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</si>
  <si>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</si>
  <si>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</si>
  <si>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</si>
  <si>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</si>
  <si>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</si>
  <si>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</si>
  <si>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</si>
  <si>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</si>
  <si>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</si>
  <si>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</si>
  <si>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</si>
  <si>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</si>
  <si>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</si>
  <si>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</si>
  <si>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</si>
  <si>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</si>
  <si>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</si>
  <si>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</si>
  <si>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</si>
  <si>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</si>
  <si>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</si>
  <si>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</si>
  <si>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</si>
  <si>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</si>
  <si>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</si>
  <si>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</si>
  <si>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</si>
  <si>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</si>
  <si>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</si>
  <si>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</si>
  <si>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</si>
  <si>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</si>
  <si>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</si>
  <si>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</si>
  <si>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</si>
  <si>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</si>
  <si>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</si>
  <si>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</si>
  <si>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</si>
  <si>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</si>
  <si>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</si>
  <si>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</si>
  <si>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</si>
  <si>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</si>
  <si>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</si>
  <si>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</si>
  <si>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</si>
  <si>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</si>
  <si>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</si>
  <si>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</si>
  <si>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</si>
  <si>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</si>
  <si>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</si>
  <si>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</si>
  <si>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</si>
  <si>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</si>
  <si>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</si>
  <si>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</si>
  <si>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</si>
  <si>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</si>
  <si>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</si>
  <si>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</si>
  <si>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</si>
  <si>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</si>
  <si>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</si>
  <si>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</si>
  <si>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</si>
  <si>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</si>
  <si>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</si>
  <si>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</si>
  <si>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</si>
  <si>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</si>
  <si>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</si>
  <si>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</si>
  <si>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</si>
  <si>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</si>
  <si>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</si>
  <si>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</si>
  <si>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</si>
  <si>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</si>
  <si>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</si>
  <si>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</si>
  <si>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</si>
  <si>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</si>
  <si>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</si>
  <si>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</si>
  <si>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</si>
  <si>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</si>
  <si>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</si>
  <si>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</si>
  <si>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</si>
  <si>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</si>
  <si>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</si>
  <si>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</si>
  <si>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</si>
  <si>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</si>
  <si>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</si>
  <si>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</si>
  <si>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</si>
  <si>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</si>
  <si>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</si>
  <si>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</si>
  <si>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</si>
  <si>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</si>
  <si>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</si>
  <si>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</si>
  <si>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</si>
  <si>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</si>
  <si>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</si>
  <si>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</si>
  <si>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</si>
  <si>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</si>
  <si>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</si>
  <si>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</si>
  <si>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</si>
  <si>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</si>
  <si>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</si>
  <si>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</si>
  <si>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</si>
  <si>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</si>
  <si>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</si>
  <si>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</si>
  <si>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</si>
  <si>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</si>
  <si>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</si>
  <si>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</si>
  <si>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</si>
  <si>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</si>
  <si>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</si>
  <si>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</si>
  <si>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</si>
  <si>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</si>
  <si>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</si>
  <si>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</si>
  <si>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</si>
  <si>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</si>
  <si>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</si>
  <si>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</si>
  <si>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</si>
  <si>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</si>
  <si>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</si>
  <si>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</si>
  <si>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</si>
  <si>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</si>
  <si>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</si>
  <si>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</si>
  <si>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</si>
  <si>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</si>
  <si>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</si>
  <si>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</si>
  <si>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</si>
  <si>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</si>
  <si>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</si>
  <si>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</si>
  <si>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</si>
  <si>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</si>
  <si>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</si>
  <si>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</si>
  <si>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</si>
  <si>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</si>
  <si>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</si>
  <si>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</si>
  <si>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</si>
  <si>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</si>
  <si>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</si>
  <si>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</si>
  <si>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</si>
  <si>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</si>
  <si>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</si>
  <si>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</si>
  <si>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</si>
  <si>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</si>
  <si>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</si>
  <si>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</si>
  <si>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</si>
  <si>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</si>
  <si>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</si>
  <si>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</si>
  <si>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</si>
  <si>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</si>
  <si>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</si>
  <si>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</si>
  <si>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</si>
  <si>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</si>
  <si>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</si>
  <si>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</si>
  <si>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</si>
  <si>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</si>
  <si>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</si>
  <si>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</si>
  <si>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</si>
  <si>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</si>
  <si>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</si>
  <si>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</si>
  <si>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</si>
  <si>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</si>
  <si>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</si>
  <si>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</si>
  <si>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</si>
  <si>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</si>
  <si>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</si>
  <si>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</si>
  <si>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</si>
  <si>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</si>
  <si>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</si>
  <si>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</si>
  <si>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</si>
  <si>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</si>
  <si>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</si>
  <si>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</si>
  <si>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</si>
  <si>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</si>
  <si>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</si>
  <si>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</si>
  <si>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</si>
  <si>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</si>
  <si>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</si>
  <si>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</si>
  <si>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</si>
  <si>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</si>
  <si>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</si>
  <si>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</si>
  <si>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</si>
  <si>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</si>
  <si>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</si>
  <si>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</si>
  <si>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</si>
  <si>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</si>
  <si>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</si>
  <si>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</si>
  <si>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</si>
  <si>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</si>
  <si>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</si>
  <si>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</si>
  <si>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</si>
  <si>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</si>
  <si>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</si>
  <si>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</si>
  <si>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</si>
  <si>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</si>
  <si>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</si>
  <si>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</si>
  <si>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</si>
  <si>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</si>
  <si>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</si>
  <si>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</si>
  <si>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</si>
  <si>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</si>
  <si>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</si>
  <si>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</si>
  <si>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</si>
  <si>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</si>
  <si>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</si>
  <si>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</si>
  <si>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</si>
  <si>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</si>
  <si>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</si>
  <si>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</si>
  <si>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</si>
  <si>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</si>
  <si>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</si>
  <si>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</si>
  <si>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</si>
  <si>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</si>
  <si>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</si>
  <si>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</si>
  <si>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</si>
  <si>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</si>
  <si>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</si>
  <si>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</si>
  <si>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</si>
  <si>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</si>
  <si>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</si>
  <si>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</si>
  <si>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</si>
  <si>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</si>
  <si>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</si>
  <si>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</si>
  <si>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</si>
  <si>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</si>
  <si>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</si>
  <si>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</si>
  <si>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</si>
  <si>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</si>
  <si>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</si>
  <si>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</si>
  <si>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</si>
  <si>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</si>
  <si>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</si>
  <si>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</si>
  <si>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</si>
  <si>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</si>
  <si>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</si>
  <si>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</si>
  <si>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</si>
  <si>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</si>
  <si>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</si>
  <si>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</si>
  <si>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</si>
  <si>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</si>
  <si>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</si>
  <si>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</si>
  <si>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</si>
  <si>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</si>
  <si>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</si>
  <si>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</si>
  <si>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</si>
  <si>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</si>
  <si>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</si>
  <si>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</si>
  <si>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</si>
  <si>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</si>
  <si>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</si>
  <si>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</si>
  <si>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</si>
  <si>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</si>
  <si>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</si>
  <si>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</si>
  <si>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</si>
  <si>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</si>
  <si>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</si>
  <si>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</si>
  <si>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</si>
  <si>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</si>
  <si>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</si>
  <si>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</si>
  <si>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</si>
  <si>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</si>
  <si>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</si>
  <si>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</si>
  <si>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</si>
  <si>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</si>
  <si>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</si>
  <si>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</si>
  <si>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</si>
  <si>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</si>
  <si>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</si>
  <si>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</si>
  <si>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</si>
  <si>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</si>
  <si>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</si>
  <si>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</si>
  <si>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</si>
  <si>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</si>
  <si>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</si>
  <si>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</si>
  <si>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</si>
  <si>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</si>
  <si>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</si>
  <si>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</si>
  <si>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</si>
  <si>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</si>
  <si>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</si>
  <si>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</si>
  <si>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</si>
  <si>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</si>
  <si>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</si>
  <si>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</si>
  <si>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</si>
  <si>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</si>
  <si>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</si>
  <si>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</si>
  <si>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</si>
  <si>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</si>
  <si>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</si>
  <si>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</si>
  <si>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</si>
  <si>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</si>
  <si>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</si>
  <si>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</si>
  <si>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</si>
  <si>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</si>
  <si>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</si>
  <si>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</si>
  <si>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</si>
  <si>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</si>
  <si>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</si>
  <si>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</si>
  <si>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</si>
  <si>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</si>
  <si>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</si>
  <si>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</si>
  <si>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</si>
  <si>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</si>
  <si>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</si>
  <si>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</si>
  <si>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</si>
  <si>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</si>
  <si>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</si>
  <si>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</si>
  <si>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</si>
  <si>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</si>
  <si>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</si>
  <si>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</si>
  <si>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</si>
  <si>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</si>
  <si>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</si>
  <si>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</si>
  <si>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</si>
  <si>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</si>
  <si>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</si>
  <si>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</si>
  <si>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</si>
  <si>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</si>
  <si>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</si>
  <si>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</si>
  <si>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</si>
  <si>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</si>
  <si>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</si>
  <si>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</si>
  <si>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</si>
  <si>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</si>
  <si>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</si>
  <si>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</si>
  <si>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</si>
  <si>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</si>
  <si>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</si>
  <si>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</si>
  <si>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</si>
  <si>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</si>
  <si>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</si>
  <si>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</si>
  <si>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</si>
  <si>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</si>
  <si>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</si>
  <si>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</si>
  <si>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</si>
  <si>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</si>
  <si>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</si>
  <si>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</si>
  <si>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</si>
  <si>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</si>
  <si>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</si>
  <si>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</si>
  <si>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</si>
  <si>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</si>
  <si>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</si>
  <si>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</si>
  <si>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</si>
  <si>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</si>
  <si>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</si>
  <si>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</si>
  <si>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</si>
  <si>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</si>
  <si>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</si>
  <si>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</si>
  <si>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</si>
  <si>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</si>
  <si>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</si>
  <si>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</si>
  <si>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</si>
  <si>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</si>
  <si>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</si>
  <si>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</si>
  <si>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</si>
  <si>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</si>
  <si>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</si>
  <si>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</si>
  <si>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</si>
  <si>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</si>
  <si>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</si>
  <si>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</si>
  <si>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</si>
  <si>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</si>
  <si>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</si>
  <si>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</si>
  <si>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</si>
  <si>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</si>
  <si>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</si>
  <si>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</si>
  <si>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</si>
  <si>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</si>
  <si>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</si>
  <si>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</si>
  <si>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</si>
  <si>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</si>
  <si>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</si>
  <si>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</si>
  <si>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</si>
  <si>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</si>
  <si>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</si>
  <si>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</si>
  <si>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</si>
  <si>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</si>
  <si>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</si>
  <si>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</si>
  <si>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</si>
  <si>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</si>
  <si>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</si>
  <si>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</si>
  <si>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</si>
  <si>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</si>
  <si>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</si>
  <si>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</si>
  <si>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</si>
  <si>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</si>
  <si>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</si>
  <si>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</si>
  <si>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</si>
  <si>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</si>
  <si>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</si>
  <si>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</si>
  <si>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</si>
  <si>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</si>
  <si>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</si>
  <si>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</si>
  <si>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</si>
  <si>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</si>
  <si>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</si>
  <si>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</si>
  <si>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</si>
  <si>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</si>
  <si>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</si>
  <si>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</si>
  <si>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</si>
  <si>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</si>
  <si>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</si>
  <si>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</si>
  <si>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</si>
  <si>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</si>
  <si>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</si>
  <si>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</si>
  <si>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</si>
  <si>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</si>
  <si>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</si>
  <si>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</si>
  <si>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</si>
  <si>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</si>
  <si>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</si>
  <si>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</si>
  <si>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</si>
  <si>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</si>
  <si>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</si>
  <si>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</si>
  <si>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</si>
  <si>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</si>
  <si>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</si>
  <si>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</si>
  <si>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</si>
  <si>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</si>
  <si>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</si>
  <si>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</si>
  <si>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</si>
  <si>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</si>
  <si>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</si>
  <si>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</si>
  <si>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</si>
  <si>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</si>
  <si>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</si>
  <si>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</si>
  <si>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</si>
  <si>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</si>
  <si>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</si>
  <si>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</si>
  <si>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</si>
  <si>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</si>
  <si>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</si>
  <si>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</si>
  <si>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</si>
  <si>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</si>
  <si>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</si>
  <si>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</si>
  <si>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</si>
  <si>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</si>
  <si>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</si>
  <si>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</si>
  <si>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</si>
  <si>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</si>
  <si>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</si>
  <si>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</si>
  <si>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</si>
  <si>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</si>
  <si>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</si>
  <si>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</si>
  <si>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</si>
  <si>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</si>
  <si>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</si>
  <si>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</si>
  <si>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</si>
  <si>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</si>
  <si>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</si>
  <si>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</si>
  <si>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</si>
  <si>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</si>
  <si>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</si>
  <si>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</si>
  <si>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</si>
  <si>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</si>
  <si>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</si>
  <si>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</si>
  <si>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</si>
  <si>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</si>
  <si>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</si>
  <si>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</si>
  <si>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</si>
  <si>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</si>
  <si>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</si>
  <si>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</si>
  <si>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</si>
  <si>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</si>
  <si>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</si>
  <si>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</si>
  <si>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</si>
  <si>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</si>
  <si>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</si>
  <si>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</si>
  <si>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</si>
  <si>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</si>
  <si>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</si>
  <si>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</si>
  <si>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</si>
  <si>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</si>
  <si>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</si>
  <si>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</si>
  <si>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</si>
  <si>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</si>
  <si>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</si>
  <si>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</si>
  <si>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</si>
  <si>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</si>
  <si>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</si>
  <si>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</si>
  <si>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</si>
  <si>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</si>
  <si>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</si>
  <si>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</si>
  <si>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</si>
  <si>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</si>
  <si>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</si>
  <si>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</si>
  <si>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</si>
  <si>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</si>
  <si>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</si>
  <si>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</si>
  <si>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</si>
  <si>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</si>
  <si>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</si>
  <si>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</si>
  <si>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</si>
  <si>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</si>
  <si>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</si>
  <si>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</si>
  <si>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</si>
  <si>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</si>
  <si>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</si>
  <si>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</si>
  <si>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</si>
  <si>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</si>
  <si>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</si>
  <si>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</si>
  <si>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</si>
  <si>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</si>
  <si>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</si>
  <si>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</si>
  <si>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</si>
  <si>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</si>
  <si>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</si>
  <si>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</si>
  <si>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</si>
  <si>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</si>
  <si>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</si>
  <si>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</si>
  <si>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</si>
  <si>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</si>
  <si>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</si>
  <si>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</si>
  <si>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</si>
  <si>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</si>
  <si>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</si>
  <si>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</si>
  <si>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</si>
  <si>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</si>
  <si>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</si>
  <si>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</si>
  <si>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</si>
  <si>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</si>
  <si>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</si>
  <si>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</si>
  <si>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</si>
  <si>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</si>
  <si>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</si>
  <si>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</si>
  <si>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</si>
  <si>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</si>
  <si>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</si>
  <si>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</si>
  <si>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</si>
  <si>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</si>
  <si>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</si>
  <si>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</si>
  <si>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</si>
  <si>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</si>
  <si>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</si>
  <si>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</si>
  <si>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</si>
  <si>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</si>
  <si>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</si>
  <si>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</si>
  <si>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</si>
  <si>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</si>
  <si>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</si>
  <si>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</si>
  <si>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</si>
  <si>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</si>
  <si>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</si>
  <si>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</si>
  <si>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</si>
  <si>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</si>
  <si>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</si>
  <si>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</si>
  <si>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</si>
  <si>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</si>
  <si>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</si>
  <si>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</si>
  <si>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</si>
  <si>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</si>
  <si>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</si>
  <si>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</si>
  <si>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</si>
  <si>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</si>
  <si>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</si>
  <si>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</si>
  <si>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</si>
  <si>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</si>
  <si>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</si>
  <si>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</si>
  <si>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</si>
  <si>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</si>
  <si>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</si>
  <si>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</si>
  <si>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</si>
  <si>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</si>
  <si>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</si>
  <si>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</si>
  <si>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</si>
  <si>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</si>
  <si>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</si>
  <si>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</si>
  <si>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</si>
  <si>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</si>
  <si>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</si>
  <si>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</si>
  <si>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</si>
  <si>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</si>
  <si>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</si>
  <si>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</si>
  <si>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</si>
  <si>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</si>
  <si>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</si>
  <si>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</si>
  <si>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</si>
  <si>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</si>
  <si>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</si>
  <si>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</si>
  <si>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</si>
  <si>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</si>
  <si>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</si>
  <si>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</si>
  <si>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</si>
  <si>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</si>
  <si>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</si>
  <si>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</si>
  <si>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</si>
  <si>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</si>
  <si>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</si>
  <si>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</si>
  <si>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</si>
  <si>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</si>
  <si>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</si>
  <si>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</si>
  <si>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</si>
  <si>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</si>
  <si>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</si>
  <si>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</si>
  <si>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</si>
  <si>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</si>
  <si>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</si>
  <si>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</si>
  <si>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</si>
  <si>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</si>
  <si>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</si>
  <si>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</si>
  <si>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</si>
  <si>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</si>
  <si>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</si>
  <si>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</si>
  <si>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</si>
  <si>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</si>
  <si>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</si>
  <si>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</si>
  <si>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</si>
  <si>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</si>
  <si>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</si>
  <si>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</si>
  <si>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</si>
  <si>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</si>
  <si>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</si>
  <si>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</si>
  <si>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</si>
  <si>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</si>
  <si>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</si>
  <si>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</si>
  <si>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</si>
  <si>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</si>
  <si>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</si>
  <si>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</si>
  <si>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</si>
  <si>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</si>
  <si>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</si>
  <si>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</si>
  <si>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</si>
  <si>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</si>
  <si>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</si>
  <si>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</si>
  <si>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</si>
  <si>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</si>
  <si>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</si>
  <si>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</si>
  <si>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</si>
  <si>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</si>
  <si>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</si>
  <si>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</si>
  <si>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</si>
  <si>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</si>
  <si>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</si>
  <si>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</si>
  <si>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</si>
  <si>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</si>
  <si>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</si>
  <si>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</si>
  <si>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</si>
  <si>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</si>
  <si>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</si>
  <si>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</si>
  <si>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</si>
  <si>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</si>
  <si>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</si>
  <si>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</si>
  <si>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</si>
  <si>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</si>
  <si>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</si>
  <si>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</si>
  <si>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</si>
  <si>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</si>
  <si>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</si>
  <si>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</si>
  <si>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</si>
  <si>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</si>
  <si>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</si>
  <si>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</si>
  <si>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</si>
  <si>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</si>
  <si>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</si>
  <si>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</si>
  <si>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</si>
  <si>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</si>
  <si>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</si>
  <si>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</si>
  <si>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</si>
  <si>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</si>
  <si>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</si>
  <si>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</si>
  <si>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</si>
  <si>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</si>
  <si>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</si>
  <si>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</si>
  <si>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</si>
  <si>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</si>
  <si>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</si>
  <si>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</si>
  <si>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</si>
  <si>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</si>
  <si>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</si>
  <si>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</si>
  <si>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</si>
  <si>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</si>
  <si>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</si>
  <si>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</si>
  <si>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</si>
  <si>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</si>
  <si>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</si>
  <si>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</si>
  <si>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</si>
  <si>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</si>
  <si>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</si>
  <si>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</si>
  <si>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</si>
  <si>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</si>
  <si>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</si>
  <si>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</si>
  <si>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</si>
  <si>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</si>
  <si>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</si>
  <si>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</si>
  <si>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</si>
  <si>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</si>
  <si>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</si>
  <si>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</si>
  <si>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</si>
  <si>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</si>
  <si>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</si>
  <si>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</si>
  <si>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</si>
  <si>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</si>
  <si>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</si>
  <si>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</si>
  <si>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</si>
  <si>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</si>
  <si>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</si>
  <si>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</si>
  <si>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</si>
  <si>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</si>
  <si>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</si>
  <si>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</si>
  <si>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</si>
  <si>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</si>
  <si>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</si>
  <si>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</si>
  <si>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</si>
  <si>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</si>
  <si>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</si>
  <si>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</si>
  <si>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</si>
  <si>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</si>
  <si>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</si>
  <si>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</si>
  <si>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</si>
  <si>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</si>
  <si>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</si>
  <si>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</si>
  <si>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</si>
  <si>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</si>
  <si>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</si>
  <si>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</si>
  <si>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</si>
  <si>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</si>
  <si>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</si>
  <si>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</si>
  <si>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</si>
  <si>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</si>
  <si>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</si>
  <si>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</si>
  <si>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</si>
  <si>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</si>
  <si>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</si>
  <si>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</si>
  <si>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</si>
  <si>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</si>
  <si>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</si>
  <si>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</si>
  <si>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</si>
  <si>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</si>
  <si>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</si>
  <si>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</si>
  <si>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</si>
  <si>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</si>
  <si>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</si>
  <si>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</si>
  <si>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</si>
  <si>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</si>
  <si>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</si>
  <si>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</si>
  <si>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</si>
  <si>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</si>
  <si>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</si>
  <si>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</si>
  <si>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</si>
  <si>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</si>
  <si>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</si>
  <si>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</si>
  <si>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</si>
  <si>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</si>
  <si>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</si>
  <si>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</si>
  <si>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</si>
  <si>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</si>
  <si>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</si>
  <si>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</si>
  <si>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</si>
  <si>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</si>
  <si>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</si>
  <si>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</si>
  <si>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</si>
  <si>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</si>
  <si>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</si>
  <si>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</si>
  <si>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</si>
  <si>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</si>
  <si>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</si>
  <si>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</si>
  <si>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</si>
  <si>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</si>
  <si>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</si>
  <si>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</si>
  <si>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</si>
  <si>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</si>
  <si>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</si>
  <si>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</si>
  <si>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</si>
  <si>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</si>
  <si>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</si>
  <si>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</si>
  <si>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</si>
  <si>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</si>
  <si>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</si>
  <si>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</si>
  <si>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</si>
  <si>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</si>
  <si>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</si>
  <si>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</si>
  <si>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</si>
  <si>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</si>
  <si>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</si>
  <si>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</si>
  <si>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</si>
  <si>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</si>
  <si>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</si>
  <si>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</si>
  <si>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</si>
  <si>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</si>
  <si>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</si>
  <si>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</si>
  <si>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</si>
  <si>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</si>
  <si>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</si>
  <si>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</si>
  <si>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</si>
  <si>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</si>
  <si>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</si>
  <si>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</si>
  <si>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</si>
  <si>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</si>
  <si>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</si>
  <si>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</si>
  <si>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</si>
  <si>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</si>
  <si>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</si>
  <si>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</si>
  <si>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</si>
  <si>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</si>
  <si>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</si>
  <si>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</si>
  <si>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</si>
  <si>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</si>
  <si>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</si>
  <si>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</si>
  <si>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</si>
  <si>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</si>
  <si>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</si>
  <si>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</si>
  <si>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</si>
  <si>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</si>
  <si>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</si>
  <si>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</si>
  <si>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</si>
  <si>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</si>
  <si>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</si>
  <si>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</si>
  <si>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</si>
  <si>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</si>
  <si>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</si>
  <si>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</si>
  <si>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</si>
  <si>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</si>
  <si>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</si>
  <si>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</si>
  <si>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</si>
  <si>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</si>
  <si>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</si>
  <si>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</si>
  <si>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</si>
  <si>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</si>
  <si>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</si>
  <si>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</si>
  <si>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</si>
  <si>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</si>
  <si>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</si>
  <si>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</si>
  <si>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</si>
  <si>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</si>
  <si>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</si>
  <si>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</si>
  <si>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</si>
  <si>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</si>
  <si>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</si>
  <si>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</si>
  <si>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</si>
  <si>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</si>
  <si>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</si>
  <si>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</si>
  <si>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</si>
  <si>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</si>
  <si>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</si>
  <si>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</si>
  <si>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</si>
  <si>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</si>
  <si>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</si>
  <si>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</si>
  <si>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</si>
  <si>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</si>
  <si>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</si>
  <si>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</si>
  <si>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</si>
  <si>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</si>
  <si>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</si>
  <si>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</si>
  <si>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</si>
  <si>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</si>
  <si>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</si>
  <si>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</si>
  <si>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</si>
  <si>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</si>
  <si>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</si>
  <si>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</si>
  <si>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</si>
  <si>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</si>
  <si>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</si>
  <si>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</si>
  <si>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</si>
  <si>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</si>
  <si>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</si>
  <si>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</si>
  <si>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</si>
  <si>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</si>
  <si>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</si>
  <si>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</si>
  <si>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</si>
  <si>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</si>
  <si>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</si>
  <si>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</si>
  <si>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</si>
  <si>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</si>
  <si>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</si>
  <si>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</si>
  <si>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</si>
  <si>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</si>
  <si>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</si>
  <si>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</si>
  <si>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</si>
  <si>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</si>
  <si>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</si>
  <si>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</si>
  <si>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</si>
  <si>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</si>
  <si>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</si>
  <si>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</si>
  <si>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</si>
  <si>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</si>
  <si>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</si>
  <si>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</si>
  <si>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</si>
  <si>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</si>
  <si>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</si>
  <si>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</si>
  <si>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</si>
  <si>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</si>
  <si>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</si>
  <si>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</si>
  <si>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</si>
  <si>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</si>
  <si>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</si>
  <si>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</si>
  <si>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</si>
  <si>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</si>
  <si>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</si>
  <si>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</si>
  <si>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</si>
  <si>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</si>
  <si>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</si>
  <si>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</si>
  <si>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</si>
  <si>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</si>
  <si>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</si>
  <si>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</si>
  <si>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</si>
  <si>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</si>
  <si>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</si>
  <si>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</si>
  <si>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</si>
  <si>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</si>
  <si>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</si>
  <si>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</si>
  <si>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</si>
  <si>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</si>
  <si>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</si>
  <si>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</si>
  <si>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</si>
  <si>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</si>
  <si>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</si>
  <si>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</si>
  <si>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</si>
  <si>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</si>
  <si>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</si>
  <si>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</si>
  <si>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</si>
  <si>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</si>
  <si>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</si>
  <si>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</si>
  <si>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</si>
  <si>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</si>
  <si>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</si>
  <si>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</si>
  <si>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</si>
  <si>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</si>
  <si>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</si>
  <si>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</si>
  <si>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</si>
  <si>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</si>
  <si>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</si>
  <si>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</si>
  <si>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</si>
  <si>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</si>
  <si>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</si>
  <si>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</si>
  <si>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</si>
  <si>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</si>
  <si>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</si>
  <si>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</si>
  <si>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</si>
  <si>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</si>
  <si>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</si>
  <si>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</si>
  <si>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</si>
  <si>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</si>
  <si>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</si>
  <si>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</si>
  <si>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</si>
  <si>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</si>
  <si>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</si>
  <si>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</si>
  <si>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</si>
  <si>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</si>
  <si>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</si>
  <si>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</si>
  <si>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</si>
  <si>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</si>
  <si>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</si>
  <si>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</si>
  <si>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</si>
  <si>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</si>
  <si>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</si>
  <si>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</si>
  <si>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</si>
  <si>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</si>
  <si>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</si>
  <si>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</si>
  <si>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</si>
  <si>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</si>
  <si>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</si>
  <si>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</si>
  <si>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</si>
  <si>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</si>
  <si>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</si>
  <si>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</si>
  <si>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</si>
  <si>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</si>
  <si>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</si>
  <si>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</si>
  <si>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</si>
  <si>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</si>
  <si>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</si>
  <si>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</si>
  <si>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</si>
  <si>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</si>
  <si>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</si>
  <si>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</si>
  <si>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</si>
  <si>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</si>
  <si>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</si>
  <si>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</si>
  <si>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</si>
  <si>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</si>
  <si>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</si>
  <si>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</si>
  <si>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</si>
  <si>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</si>
  <si>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</si>
  <si>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</si>
  <si>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</si>
  <si>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</si>
  <si>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</si>
  <si>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</si>
  <si>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</si>
  <si>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</si>
  <si>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</si>
  <si>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</si>
  <si>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</si>
  <si>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</si>
  <si>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</si>
  <si>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</si>
  <si>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</si>
  <si>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</si>
  <si>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</si>
  <si>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</si>
  <si>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</si>
  <si>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</si>
  <si>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</si>
  <si>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</si>
  <si>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</si>
  <si>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</si>
  <si>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</si>
  <si>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</si>
  <si>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</si>
  <si>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</si>
  <si>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</si>
  <si>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</si>
  <si>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</si>
  <si>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</si>
  <si>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</si>
  <si>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</si>
  <si>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</si>
  <si>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</si>
  <si>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</si>
  <si>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</si>
  <si>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</si>
  <si>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</si>
  <si>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</si>
  <si>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</si>
  <si>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</si>
  <si>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</si>
  <si>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</si>
  <si>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</si>
  <si>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</si>
  <si>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</si>
  <si>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</si>
  <si>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</si>
  <si>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</si>
  <si>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</si>
  <si>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</si>
  <si>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</si>
  <si>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</si>
  <si>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</si>
  <si>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</si>
  <si>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</si>
  <si>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</si>
  <si>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</si>
  <si>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</si>
  <si>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</si>
  <si>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</si>
  <si>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</si>
  <si>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</si>
  <si>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</si>
  <si>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</si>
  <si>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</si>
  <si>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</si>
  <si>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</si>
  <si>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</si>
  <si>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</si>
  <si>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</si>
  <si>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</si>
  <si>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</si>
  <si>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</si>
  <si>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</si>
  <si>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</si>
  <si>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</si>
  <si>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</si>
  <si>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</si>
  <si>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</si>
  <si>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</si>
  <si>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</si>
  <si>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</si>
  <si>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</si>
  <si>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</si>
  <si>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</si>
  <si>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</si>
  <si>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</si>
  <si>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</si>
  <si>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</si>
  <si>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</si>
  <si>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</si>
  <si>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</si>
  <si>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</si>
  <si>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</si>
  <si>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</si>
  <si>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</si>
  <si>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</si>
  <si>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</si>
  <si>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</si>
  <si>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</si>
  <si>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</si>
  <si>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</si>
  <si>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</si>
  <si>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</si>
  <si>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</si>
  <si>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</si>
  <si>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</si>
  <si>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</si>
  <si>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</si>
  <si>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</si>
  <si>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</si>
  <si>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</si>
  <si>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</si>
  <si>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</si>
  <si>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</si>
  <si>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</si>
  <si>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</si>
  <si>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</si>
  <si>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</si>
  <si>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</si>
  <si>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</si>
  <si>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</si>
  <si>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</si>
  <si>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</si>
  <si>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</si>
  <si>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</si>
  <si>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</si>
  <si>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</si>
  <si>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</si>
  <si>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</si>
  <si>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</si>
  <si>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</si>
  <si>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</si>
  <si>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</si>
  <si>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</si>
  <si>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</si>
  <si>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</si>
  <si>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</si>
  <si>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</si>
  <si>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</si>
  <si>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</si>
  <si>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</si>
  <si>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</si>
  <si>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</si>
  <si>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</si>
  <si>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</si>
  <si>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</si>
  <si>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</si>
  <si>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</si>
  <si>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</si>
  <si>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</si>
  <si>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</si>
  <si>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</si>
  <si>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</si>
  <si>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</si>
  <si>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</si>
  <si>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</si>
  <si>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</si>
  <si>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</si>
  <si>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</si>
  <si>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</si>
  <si>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</si>
  <si>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</si>
  <si>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</si>
  <si>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</si>
  <si>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</si>
  <si>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</si>
  <si>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</si>
  <si>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</si>
  <si>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</si>
  <si>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</si>
  <si>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</si>
  <si>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</si>
  <si>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</si>
  <si>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</si>
  <si>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</si>
  <si>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</si>
  <si>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</si>
  <si>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</si>
  <si>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</si>
  <si>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</si>
  <si>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</si>
  <si>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</si>
  <si>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</si>
  <si>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</si>
  <si>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</si>
  <si>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</si>
  <si>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</si>
  <si>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</si>
  <si>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</si>
  <si>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</si>
  <si>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</si>
  <si>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</si>
  <si>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</si>
  <si>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</si>
  <si>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</si>
  <si>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</si>
  <si>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</si>
  <si>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</si>
  <si>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</si>
  <si>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</si>
  <si>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</si>
  <si>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</si>
  <si>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</si>
  <si>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</si>
  <si>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</si>
  <si>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</si>
  <si>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</si>
  <si>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</si>
  <si>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</si>
  <si>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</si>
  <si>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</si>
  <si>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</si>
  <si>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</si>
  <si>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</si>
  <si>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</si>
  <si>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</si>
  <si>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</si>
  <si>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</si>
  <si>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</si>
  <si>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</si>
  <si>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</si>
  <si>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</si>
  <si>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</si>
  <si>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</si>
  <si>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</si>
  <si>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</si>
  <si>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</si>
  <si>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</si>
  <si>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</si>
  <si>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</si>
  <si>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</si>
  <si>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</si>
  <si>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</si>
  <si>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</si>
  <si>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</si>
  <si>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</si>
  <si>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</si>
  <si>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</si>
  <si>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</si>
  <si>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</si>
  <si>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</si>
  <si>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</si>
  <si>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</si>
  <si>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</si>
  <si>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</si>
  <si>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</si>
  <si>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</si>
  <si>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</si>
  <si>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</si>
  <si>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</si>
  <si>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</si>
  <si>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</si>
  <si>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</si>
  <si>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</si>
  <si>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</si>
  <si>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</si>
  <si>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</si>
  <si>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</si>
  <si>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</si>
  <si>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</si>
  <si>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</si>
  <si>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</si>
  <si>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</si>
  <si>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</si>
  <si>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</si>
  <si>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</si>
  <si>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</si>
  <si>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</si>
  <si>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</si>
  <si>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</si>
  <si>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</si>
  <si>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</si>
  <si>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</si>
  <si>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</si>
  <si>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</si>
  <si>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</si>
  <si>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</si>
  <si>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</si>
  <si>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</si>
  <si>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</si>
  <si>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</si>
  <si>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</si>
  <si>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</si>
  <si>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</si>
  <si>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</si>
  <si>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</si>
  <si>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</si>
  <si>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</si>
  <si>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</si>
  <si>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</si>
  <si>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</si>
  <si>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</si>
  <si>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</si>
  <si>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</si>
  <si>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</si>
  <si>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</si>
  <si>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</si>
  <si>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</si>
  <si>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</si>
  <si>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</si>
  <si>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</si>
  <si>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</si>
  <si>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</si>
  <si>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</si>
  <si>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</si>
  <si>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</si>
  <si>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</si>
  <si>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</si>
  <si>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</si>
  <si>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</si>
  <si>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</si>
  <si>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</si>
  <si>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</si>
  <si>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</si>
  <si>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</si>
  <si>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</si>
  <si>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</si>
  <si>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</si>
  <si>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</si>
  <si>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</si>
  <si>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</si>
  <si>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</si>
  <si>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</si>
  <si>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</si>
  <si>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</si>
  <si>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</si>
  <si>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</si>
  <si>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</si>
  <si>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</si>
  <si>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</si>
  <si>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</si>
  <si>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</si>
  <si>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</si>
  <si>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</si>
  <si>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</si>
  <si>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</si>
  <si>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</si>
  <si>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</si>
  <si>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</si>
  <si>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</si>
  <si>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</si>
  <si>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</si>
  <si>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</si>
  <si>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</si>
  <si>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</si>
  <si>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</si>
  <si>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</si>
  <si>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</si>
  <si>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</si>
  <si>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</si>
  <si>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</si>
  <si>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</si>
  <si>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</si>
  <si>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</si>
  <si>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</si>
  <si>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</si>
  <si>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</si>
  <si>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</si>
  <si>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</si>
  <si>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</si>
  <si>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</si>
  <si>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</si>
  <si>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</si>
  <si>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</si>
  <si>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</si>
  <si>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</si>
  <si>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</si>
  <si>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</si>
  <si>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</si>
  <si>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</si>
  <si>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</si>
  <si>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</si>
  <si>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</si>
  <si>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</si>
  <si>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</si>
  <si>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</si>
  <si>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</si>
  <si>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</si>
  <si>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</si>
  <si>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</si>
  <si>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</si>
  <si>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</si>
  <si>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</si>
  <si>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</si>
  <si>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</si>
  <si>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</si>
  <si>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</si>
  <si>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</si>
  <si>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</si>
  <si>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</si>
  <si>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</si>
  <si>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</si>
  <si>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</si>
  <si>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</si>
  <si>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</si>
  <si>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</si>
  <si>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</si>
  <si>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</si>
  <si>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</si>
  <si>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</si>
  <si>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</si>
  <si>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</si>
  <si>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</si>
  <si>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</si>
  <si>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</si>
  <si>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</si>
  <si>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</si>
  <si>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</si>
  <si>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</si>
  <si>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</si>
  <si>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</si>
  <si>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</si>
  <si>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</si>
  <si>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</si>
  <si>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</si>
  <si>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</si>
  <si>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</si>
  <si>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</si>
  <si>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</si>
  <si>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</si>
  <si>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</si>
  <si>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</si>
  <si>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</si>
  <si>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</si>
  <si>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</si>
  <si>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</si>
  <si>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</si>
  <si>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</si>
  <si>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</si>
  <si>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</si>
  <si>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</si>
  <si>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</si>
  <si>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</si>
  <si>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</si>
  <si>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</si>
  <si>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</si>
  <si>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</si>
  <si>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</si>
  <si>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</si>
  <si>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</si>
  <si>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</si>
  <si>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</si>
  <si>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</si>
  <si>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</si>
  <si>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</si>
  <si>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</si>
  <si>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</si>
  <si>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</si>
  <si>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</si>
  <si>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</si>
  <si>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</si>
  <si>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</si>
  <si>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</si>
  <si>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</si>
  <si>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</si>
  <si>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</si>
  <si>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</si>
  <si>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</si>
  <si>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</si>
  <si>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</si>
  <si>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</si>
  <si>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</si>
  <si>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</si>
  <si>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</si>
  <si>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</si>
  <si>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</si>
  <si>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</si>
  <si>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</si>
  <si>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</si>
  <si>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</si>
  <si>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</si>
  <si>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</si>
  <si>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</si>
  <si>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</si>
  <si>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</si>
  <si>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</si>
  <si>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</si>
  <si>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</si>
  <si>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</si>
  <si>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</si>
  <si>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</si>
  <si>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</si>
  <si>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</si>
  <si>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</si>
  <si>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</si>
  <si>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</si>
  <si>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</si>
  <si>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</si>
  <si>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</si>
  <si>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</si>
  <si>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</si>
  <si>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</si>
  <si>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</si>
  <si>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</si>
  <si>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</si>
  <si>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</si>
  <si>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</si>
  <si>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</si>
  <si>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</si>
  <si>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</si>
  <si>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</si>
  <si>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</si>
  <si>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</si>
  <si>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</si>
  <si>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</si>
  <si>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</si>
  <si>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</si>
  <si>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</si>
  <si>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</si>
  <si>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</si>
  <si>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</si>
  <si>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</si>
  <si>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</si>
  <si>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</si>
  <si>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</si>
  <si>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</si>
  <si>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</si>
  <si>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</si>
  <si>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</si>
  <si>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</si>
  <si>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</si>
  <si>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</si>
  <si>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</si>
  <si>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</si>
  <si>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</si>
  <si>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</si>
  <si>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</si>
  <si>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</si>
  <si>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</si>
  <si>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</si>
  <si>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</si>
  <si>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</si>
  <si>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</si>
  <si>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</si>
  <si>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</si>
  <si>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</si>
  <si>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</si>
  <si>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</si>
  <si>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</si>
  <si>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</si>
  <si>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</si>
  <si>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</si>
  <si>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</si>
  <si>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</si>
  <si>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</si>
  <si>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</si>
  <si>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</si>
  <si>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</si>
  <si>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</si>
  <si>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</si>
  <si>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</si>
  <si>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</si>
  <si>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</si>
  <si>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</si>
  <si>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</si>
  <si>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</si>
  <si>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</si>
  <si>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</si>
  <si>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</si>
  <si>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</si>
  <si>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</si>
  <si>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</si>
  <si>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</si>
  <si>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</si>
  <si>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</si>
  <si>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</si>
  <si>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</si>
  <si>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</si>
  <si>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</si>
  <si>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</si>
  <si>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</si>
  <si>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</si>
  <si>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</si>
  <si>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</si>
  <si>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</si>
  <si>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</si>
  <si>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</si>
  <si>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</si>
  <si>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</si>
  <si>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</si>
  <si>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</si>
  <si>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</si>
  <si>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</si>
  <si>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</si>
  <si>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</si>
  <si>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</si>
  <si>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</si>
  <si>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</si>
  <si>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</si>
  <si>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</si>
  <si>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</si>
  <si>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</si>
  <si>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</si>
  <si>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</si>
  <si>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</si>
  <si>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</si>
  <si>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</si>
  <si>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</si>
  <si>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</si>
  <si>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</si>
  <si>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</si>
  <si>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</si>
  <si>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</si>
  <si>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</si>
  <si>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</si>
  <si>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</si>
  <si>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</si>
  <si>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</si>
  <si>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</si>
  <si>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</si>
  <si>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</si>
  <si>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</si>
  <si>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</si>
  <si>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</si>
  <si>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</si>
  <si>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</si>
  <si>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</si>
  <si>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</si>
  <si>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</si>
  <si>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</si>
  <si>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</si>
  <si>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</si>
  <si>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</si>
  <si>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</si>
  <si>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</si>
  <si>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</si>
  <si>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</si>
  <si>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</si>
  <si>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</si>
  <si>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</si>
  <si>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</si>
  <si>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</si>
  <si>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</si>
  <si>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</si>
  <si>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</si>
  <si>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</si>
  <si>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</si>
  <si>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</si>
  <si>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</si>
  <si>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</si>
  <si>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</si>
  <si>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</si>
  <si>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</si>
  <si>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</si>
  <si>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</si>
  <si>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</si>
  <si>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</si>
  <si>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</si>
  <si>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</si>
  <si>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</si>
  <si>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</si>
  <si>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</si>
  <si>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</si>
  <si>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</si>
  <si>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</si>
  <si>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</si>
  <si>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</si>
  <si>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</si>
  <si>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</si>
  <si>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</si>
  <si>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</si>
  <si>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</si>
  <si>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</si>
  <si>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</si>
  <si>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</si>
  <si>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</si>
  <si>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</si>
  <si>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</si>
  <si>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</si>
  <si>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</si>
  <si>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</si>
  <si>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</si>
  <si>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</si>
  <si>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</si>
  <si>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</si>
  <si>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</si>
  <si>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</si>
  <si>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</si>
  <si>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</si>
  <si>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</si>
  <si>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</si>
  <si>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</si>
  <si>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</si>
  <si>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</si>
  <si>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</si>
  <si>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</si>
  <si>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</si>
  <si>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</si>
  <si>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</si>
  <si>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</si>
  <si>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</si>
  <si>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</si>
  <si>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</si>
  <si>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</si>
  <si>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</si>
  <si>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</si>
  <si>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</si>
  <si>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</si>
  <si>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</si>
  <si>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</si>
  <si>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</si>
  <si>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</si>
  <si>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</si>
  <si>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</si>
  <si>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</si>
  <si>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</si>
  <si>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</si>
  <si>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</si>
  <si>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</si>
  <si>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</si>
  <si>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</si>
  <si>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</si>
  <si>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</si>
  <si>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</si>
  <si>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</si>
  <si>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</si>
  <si>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</si>
  <si>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</si>
  <si>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</si>
  <si>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</si>
  <si>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</si>
  <si>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</si>
  <si>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</si>
  <si>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</si>
  <si>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</si>
  <si>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</si>
  <si>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</si>
  <si>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</si>
  <si>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</si>
  <si>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</si>
  <si>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</si>
  <si>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</si>
  <si>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</si>
  <si>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</si>
  <si>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</si>
  <si>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</si>
  <si>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</si>
  <si>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</si>
  <si>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</si>
  <si>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</si>
  <si>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</si>
  <si>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</si>
  <si>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</si>
  <si>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</si>
  <si>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</si>
  <si>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</si>
  <si>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</si>
  <si>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</si>
  <si>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</si>
  <si>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</si>
  <si>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</si>
  <si>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</si>
  <si>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</si>
  <si>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</si>
  <si>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</si>
  <si>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</si>
  <si>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</si>
  <si>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</si>
  <si>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</si>
  <si>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</si>
  <si>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</si>
  <si>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</si>
  <si>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</si>
  <si>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</si>
  <si>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</si>
  <si>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</si>
  <si>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</si>
  <si>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</si>
  <si>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</si>
  <si>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</si>
  <si>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</si>
  <si>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</si>
  <si>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</si>
  <si>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</si>
  <si>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</si>
  <si>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</si>
  <si>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</si>
  <si>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</si>
  <si>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</si>
  <si>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</si>
  <si>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</si>
  <si>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</si>
  <si>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</si>
  <si>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</si>
  <si>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</si>
  <si>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</si>
  <si>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</si>
  <si>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</si>
  <si>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</si>
  <si>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</si>
  <si>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</si>
  <si>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</si>
  <si>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</si>
  <si>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</si>
  <si>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</si>
  <si>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</si>
  <si>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</si>
  <si>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</si>
  <si>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</si>
  <si>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</si>
  <si>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</si>
  <si>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</si>
  <si>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</si>
  <si>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</si>
  <si>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</si>
  <si>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</si>
  <si>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</si>
  <si>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</si>
  <si>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</si>
  <si>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</si>
  <si>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</si>
  <si>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</si>
  <si>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</si>
  <si>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</si>
  <si>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</si>
  <si>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</si>
  <si>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</si>
  <si>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</si>
  <si>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</si>
  <si>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</si>
  <si>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</si>
  <si>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</si>
  <si>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</si>
  <si>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</si>
  <si>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</si>
  <si>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</si>
  <si>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</si>
  <si>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</si>
  <si>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</si>
  <si>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</si>
  <si>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</si>
  <si>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</si>
  <si>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</si>
  <si>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</si>
  <si>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</si>
  <si>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</si>
  <si>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</si>
  <si>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</si>
  <si>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</si>
  <si>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</si>
  <si>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</si>
  <si>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</si>
  <si>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</si>
  <si>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</si>
  <si>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</si>
  <si>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</si>
  <si>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</si>
  <si>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</si>
  <si>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</si>
  <si>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</si>
  <si>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</si>
  <si>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</si>
  <si>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</si>
  <si>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</si>
  <si>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</si>
  <si>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</si>
  <si>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</si>
  <si>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</si>
  <si>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</si>
  <si>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</si>
  <si>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</si>
  <si>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</si>
  <si>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</si>
  <si>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</si>
  <si>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</si>
  <si>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</si>
  <si>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</si>
  <si>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</si>
  <si>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</si>
  <si>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</si>
  <si>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</si>
  <si>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</si>
  <si>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</si>
  <si>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</si>
  <si>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</si>
  <si>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</si>
  <si>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</si>
  <si>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</si>
  <si>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</si>
  <si>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</si>
  <si>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</si>
  <si>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</si>
  <si>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</si>
  <si>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</si>
  <si>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</si>
  <si>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</si>
  <si>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</si>
  <si>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</si>
  <si>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</si>
  <si>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</si>
  <si>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</si>
  <si>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</si>
  <si>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</si>
  <si>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</si>
  <si>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</si>
  <si>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</si>
  <si>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</si>
  <si>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</si>
  <si>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</si>
  <si>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</si>
  <si>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</si>
  <si>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</si>
  <si>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</si>
  <si>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</si>
  <si>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</si>
  <si>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</si>
  <si>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</si>
  <si>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</si>
  <si>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</si>
  <si>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</si>
  <si>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</si>
  <si>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</si>
  <si>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</si>
  <si>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</si>
  <si>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</si>
  <si>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</si>
  <si>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</si>
  <si>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</si>
  <si>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</si>
  <si>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</si>
  <si>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</si>
  <si>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</si>
  <si>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</si>
  <si>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</si>
  <si>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</si>
  <si>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</si>
  <si>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</si>
  <si>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</si>
  <si>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</si>
  <si>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</si>
  <si>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</si>
  <si>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</si>
  <si>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</si>
  <si>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</si>
  <si>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</si>
  <si>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</si>
  <si>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</si>
  <si>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</si>
  <si>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</si>
  <si>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</si>
  <si>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</si>
  <si>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</si>
  <si>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</si>
  <si>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</si>
  <si>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</si>
  <si>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</si>
  <si>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</si>
  <si>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</si>
  <si>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</si>
  <si>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</si>
  <si>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</si>
  <si>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</si>
  <si>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</si>
  <si>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</si>
  <si>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</si>
  <si>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</si>
  <si>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</si>
  <si>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</si>
  <si>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</si>
  <si>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</si>
  <si>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</si>
  <si>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</si>
  <si>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</si>
  <si>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</si>
  <si>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</si>
  <si>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</si>
  <si>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</si>
  <si>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</si>
  <si>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</si>
  <si>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</si>
  <si>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</si>
  <si>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</si>
  <si>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</si>
  <si>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</si>
  <si>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</si>
  <si>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</si>
  <si>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</si>
  <si>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</si>
  <si>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</si>
  <si>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</si>
  <si>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</si>
  <si>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</si>
  <si>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</si>
  <si>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</si>
  <si>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</si>
  <si>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</si>
  <si>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</si>
  <si>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</si>
  <si>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</si>
  <si>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</si>
  <si>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</si>
  <si>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</si>
  <si>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</si>
  <si>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</si>
  <si>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</si>
  <si>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</si>
  <si>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</si>
  <si>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</si>
  <si>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</si>
  <si>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</si>
  <si>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</si>
  <si>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</si>
  <si>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</si>
  <si>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</si>
  <si>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</si>
  <si>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</si>
  <si>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</si>
  <si>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</si>
  <si>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</si>
  <si>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</si>
  <si>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</si>
  <si>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</si>
  <si>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</si>
  <si>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</si>
  <si>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</si>
  <si>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</si>
  <si>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</si>
  <si>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</si>
  <si>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</si>
  <si>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</si>
  <si>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</si>
  <si>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</si>
  <si>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</si>
  <si>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</si>
  <si>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</si>
  <si>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</si>
  <si>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</si>
  <si>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</si>
  <si>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</si>
  <si>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</si>
  <si>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</si>
  <si>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</si>
  <si>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</si>
  <si>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</si>
  <si>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</si>
  <si>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</si>
  <si>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</si>
  <si>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</si>
  <si>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</si>
  <si>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</si>
  <si>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</si>
  <si>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</si>
  <si>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</si>
  <si>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</si>
  <si>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</si>
  <si>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</si>
  <si>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</si>
  <si>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</si>
  <si>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</si>
  <si>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</si>
  <si>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</si>
  <si>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</si>
  <si>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</si>
  <si>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</si>
  <si>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</si>
  <si>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</si>
  <si>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</si>
  <si>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</si>
  <si>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</si>
  <si>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</si>
  <si>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</si>
  <si>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</si>
  <si>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</si>
  <si>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</si>
  <si>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</si>
  <si>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</si>
  <si>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</si>
  <si>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</si>
  <si>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</si>
  <si>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</si>
  <si>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</si>
  <si>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</si>
  <si>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</si>
  <si>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</si>
  <si>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</si>
  <si>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</si>
  <si>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</si>
  <si>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</si>
  <si>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</si>
  <si>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</si>
  <si>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</si>
  <si>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</si>
  <si>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</si>
  <si>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</si>
  <si>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</si>
  <si>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</si>
  <si>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</si>
  <si>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</si>
  <si>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</si>
  <si>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</si>
  <si>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</si>
  <si>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</si>
  <si>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</si>
  <si>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</si>
  <si>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</si>
  <si>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</si>
  <si>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</si>
  <si>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</si>
  <si>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</si>
  <si>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</si>
  <si>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</si>
  <si>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</si>
  <si>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</si>
  <si>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</si>
  <si>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</si>
  <si>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</si>
  <si>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</si>
  <si>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</si>
  <si>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</si>
  <si>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</si>
  <si>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</si>
  <si>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</si>
  <si>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</si>
  <si>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</si>
  <si>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</si>
  <si>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</si>
  <si>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</si>
  <si>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</si>
  <si>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</si>
  <si>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</si>
  <si>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</si>
  <si>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</si>
  <si>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</si>
  <si>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</si>
  <si>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</si>
  <si>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</si>
  <si>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</si>
  <si>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</si>
  <si>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</si>
  <si>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</si>
  <si>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</si>
  <si>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</si>
  <si>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</si>
  <si>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</si>
  <si>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</si>
  <si>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</si>
  <si>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</si>
  <si>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</si>
  <si>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</si>
  <si>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</si>
  <si>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</si>
  <si>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</si>
  <si>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</si>
  <si>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</si>
  <si>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</si>
  <si>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</si>
  <si>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</si>
  <si>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</si>
  <si>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</si>
  <si>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</si>
  <si>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</si>
  <si>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</si>
  <si>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</si>
  <si>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</si>
  <si>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</si>
  <si>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</si>
  <si>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</si>
  <si>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</si>
  <si>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</si>
  <si>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</si>
  <si>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</si>
  <si>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</si>
  <si>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</si>
  <si>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</si>
  <si>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</si>
  <si>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</si>
  <si>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</si>
  <si>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</si>
  <si>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</si>
  <si>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</si>
  <si>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</si>
  <si>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</si>
  <si>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</si>
  <si>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</si>
  <si>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</si>
  <si>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</si>
  <si>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</si>
  <si>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</si>
  <si>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</si>
  <si>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</si>
  <si>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</si>
  <si>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</si>
  <si>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</si>
  <si>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</si>
  <si>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</si>
  <si>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</si>
  <si>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</si>
  <si>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</si>
  <si>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</si>
  <si>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</si>
  <si>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</si>
  <si>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</si>
  <si>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</si>
  <si>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</si>
  <si>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</si>
  <si>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</si>
  <si>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</si>
  <si>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</si>
  <si>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</si>
  <si>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</si>
  <si>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</si>
  <si>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</si>
  <si>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</si>
  <si>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</si>
  <si>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</si>
  <si>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</si>
  <si>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</si>
  <si>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</si>
  <si>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</si>
  <si>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</si>
  <si>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</si>
  <si>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</si>
  <si>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</si>
  <si>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</si>
  <si>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</si>
  <si>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</si>
  <si>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</si>
  <si>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</si>
  <si>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</si>
  <si>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</si>
  <si>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</si>
  <si>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</si>
  <si>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</si>
  <si>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</si>
  <si>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</si>
  <si>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</si>
  <si>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</si>
  <si>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</si>
  <si>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</si>
  <si>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</si>
  <si>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</si>
  <si>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</si>
  <si>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</si>
  <si>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</si>
  <si>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</si>
  <si>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</si>
  <si>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</si>
  <si>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</si>
  <si>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</si>
  <si>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</si>
  <si>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</si>
  <si>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</si>
  <si>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</si>
  <si>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</si>
  <si>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</si>
  <si>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</si>
  <si>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</si>
  <si>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</si>
  <si>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</si>
  <si>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</si>
  <si>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</si>
  <si>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</si>
  <si>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</si>
  <si>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</si>
  <si>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</si>
  <si>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</si>
  <si>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</si>
  <si>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</si>
  <si>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</si>
  <si>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</si>
  <si>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</si>
  <si>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</si>
  <si>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</si>
  <si>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</si>
  <si>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</si>
  <si>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</si>
  <si>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</si>
  <si>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</si>
  <si>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</si>
  <si>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</si>
  <si>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</si>
  <si>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</si>
  <si>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</si>
  <si>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</si>
  <si>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</si>
  <si>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</si>
  <si>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</si>
  <si>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</si>
  <si>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</si>
  <si>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</si>
  <si>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</si>
  <si>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</si>
  <si>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</si>
  <si>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</si>
  <si>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</si>
  <si>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</si>
  <si>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</si>
  <si>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</si>
  <si>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</si>
  <si>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</si>
  <si>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</si>
  <si>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</si>
  <si>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</si>
  <si>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</si>
  <si>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</si>
  <si>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</si>
  <si>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</si>
  <si>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</si>
  <si>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</si>
  <si>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</si>
  <si>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</si>
  <si>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</si>
  <si>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</si>
  <si>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</si>
  <si>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</si>
  <si>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</si>
  <si>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</si>
  <si>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</si>
  <si>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</si>
  <si>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</si>
  <si>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</si>
  <si>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</si>
  <si>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</si>
  <si>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</si>
  <si>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</si>
  <si>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</si>
  <si>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</si>
  <si>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</si>
  <si>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</si>
  <si>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</si>
  <si>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</si>
  <si>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</si>
  <si>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</si>
  <si>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</si>
  <si>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</si>
  <si>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</si>
  <si>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</si>
  <si>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</si>
  <si>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</si>
  <si>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</si>
  <si>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</si>
  <si>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</si>
  <si>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</si>
  <si>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</si>
  <si>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</si>
  <si>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</si>
  <si>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</si>
  <si>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</si>
  <si>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</si>
  <si>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</si>
  <si>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</si>
  <si>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</si>
  <si>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</si>
  <si>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</si>
  <si>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</si>
  <si>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</si>
  <si>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</si>
  <si>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</si>
  <si>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</si>
  <si>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</si>
  <si>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</si>
  <si>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</si>
  <si>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</si>
  <si>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</si>
  <si>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</si>
  <si>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</si>
  <si>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</si>
  <si>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</si>
  <si>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</si>
  <si>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</si>
  <si>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</si>
  <si>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</si>
  <si>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</si>
  <si>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</si>
  <si>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</si>
  <si>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</si>
  <si>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</si>
  <si>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</si>
  <si>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</si>
  <si>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</si>
  <si>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</si>
  <si>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</si>
  <si>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</si>
  <si>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</si>
  <si>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</si>
  <si>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</si>
  <si>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</si>
  <si>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</si>
  <si>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</si>
  <si>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</si>
  <si>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</si>
  <si>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</si>
  <si>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</si>
  <si>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</si>
  <si>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</si>
  <si>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</si>
  <si>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</si>
  <si>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</si>
  <si>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</si>
  <si>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</si>
  <si>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</si>
  <si>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</si>
  <si>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</si>
  <si>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</si>
  <si>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</si>
  <si>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</si>
  <si>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</si>
  <si>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</si>
  <si>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</si>
  <si>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</si>
  <si>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</si>
  <si>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</si>
  <si>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</si>
  <si>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</si>
  <si>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</si>
  <si>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</si>
  <si>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</si>
  <si>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</si>
  <si>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</si>
  <si>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</si>
  <si>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</si>
  <si>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</si>
  <si>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</si>
  <si>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</si>
  <si>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</si>
  <si>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</si>
  <si>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</si>
  <si>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</si>
  <si>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</si>
  <si>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</si>
  <si>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</si>
  <si>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</si>
  <si>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</si>
  <si>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</si>
  <si>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</si>
  <si>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</si>
  <si>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</si>
  <si>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</si>
  <si>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</si>
  <si>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</si>
  <si>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</si>
  <si>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</si>
  <si>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</si>
  <si>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</si>
  <si>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</si>
  <si>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</si>
  <si>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</si>
  <si>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</si>
  <si>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</si>
  <si>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</si>
  <si>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</si>
  <si>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</si>
  <si>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</si>
  <si>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</si>
  <si>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</si>
  <si>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</si>
  <si>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</si>
  <si>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</si>
  <si>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</si>
  <si>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</si>
  <si>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</si>
  <si>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</si>
  <si>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</si>
  <si>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</si>
  <si>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</si>
  <si>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</si>
  <si>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</si>
  <si>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</si>
  <si>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</si>
  <si>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</si>
  <si>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</si>
  <si>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</si>
  <si>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</si>
  <si>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</si>
  <si>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</si>
  <si>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</si>
  <si>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</si>
  <si>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</si>
  <si>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</si>
  <si>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</si>
  <si>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</si>
  <si>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</si>
  <si>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</si>
  <si>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</si>
  <si>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</si>
  <si>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</si>
  <si>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</si>
  <si>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</si>
  <si>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</si>
  <si>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</si>
  <si>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</si>
  <si>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</si>
  <si>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</si>
  <si>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</si>
  <si>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</si>
  <si>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</si>
  <si>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</si>
  <si>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</si>
  <si>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</si>
  <si>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</si>
  <si>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</si>
  <si>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</si>
  <si>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</si>
  <si>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</si>
  <si>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</si>
  <si>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</si>
  <si>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</si>
  <si>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</si>
  <si>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</si>
  <si>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</si>
  <si>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</si>
  <si>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</si>
  <si>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</si>
  <si>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</si>
  <si>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</si>
  <si>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</si>
  <si>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</si>
  <si>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</si>
  <si>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</si>
  <si>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</si>
  <si>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</si>
  <si>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</si>
  <si>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</si>
  <si>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</si>
  <si>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</si>
  <si>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</si>
  <si>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</si>
  <si>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</si>
  <si>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</si>
  <si>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</si>
  <si>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</si>
  <si>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</si>
  <si>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</si>
  <si>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</si>
  <si>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</si>
  <si>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</si>
  <si>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</si>
  <si>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</si>
  <si>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</si>
  <si>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</si>
  <si>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</si>
  <si>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</si>
  <si>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</si>
  <si>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</si>
  <si>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</si>
  <si>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</si>
  <si>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</si>
  <si>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</si>
  <si>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</si>
  <si>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</si>
  <si>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</si>
  <si>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</si>
  <si>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</si>
  <si>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</si>
  <si>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</si>
  <si>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</si>
  <si>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</si>
  <si>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</si>
  <si>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</si>
  <si>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</si>
  <si>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</si>
  <si>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</si>
  <si>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</si>
  <si>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</si>
  <si>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</si>
  <si>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</si>
  <si>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</si>
  <si>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</si>
  <si>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</si>
  <si>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</si>
  <si>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</si>
  <si>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</si>
  <si>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</si>
  <si>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</si>
  <si>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</si>
  <si>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</si>
  <si>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</si>
  <si>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</si>
  <si>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</si>
  <si>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</si>
  <si>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</si>
  <si>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</si>
  <si>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</si>
  <si>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</si>
  <si>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</si>
  <si>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</si>
  <si>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</si>
  <si>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</si>
  <si>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</si>
  <si>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</si>
  <si>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</si>
  <si>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</si>
  <si>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</si>
  <si>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</si>
  <si>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</si>
  <si>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</si>
  <si>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</si>
  <si>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</si>
  <si>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</si>
  <si>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</si>
  <si>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</si>
  <si>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</si>
  <si>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</si>
  <si>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</si>
  <si>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</si>
  <si>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</si>
  <si>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</si>
  <si>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</si>
  <si>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</si>
  <si>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</si>
  <si>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</si>
  <si>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</si>
  <si>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</si>
  <si>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</si>
  <si>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</si>
  <si>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</si>
  <si>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</si>
  <si>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</si>
  <si>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</si>
  <si>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</si>
  <si>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</si>
  <si>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</si>
  <si>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</si>
  <si>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</si>
  <si>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</si>
  <si>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</si>
  <si>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</si>
  <si>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</si>
  <si>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</si>
  <si>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</si>
  <si>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</si>
  <si>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</si>
  <si>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</si>
  <si>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</si>
  <si>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</si>
  <si>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</si>
  <si>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</si>
  <si>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</si>
  <si>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</si>
  <si>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</si>
  <si>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</si>
  <si>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</si>
  <si>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</si>
  <si>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</si>
  <si>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</si>
  <si>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</si>
  <si>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</si>
  <si>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</si>
  <si>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</si>
  <si>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</si>
  <si>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</si>
  <si>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</si>
  <si>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</si>
  <si>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</si>
  <si>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</si>
  <si>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</si>
  <si>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</si>
  <si>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</si>
  <si>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</si>
  <si>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</si>
  <si>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</si>
  <si>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</si>
  <si>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</si>
  <si>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</si>
  <si>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</si>
  <si>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</si>
  <si>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</si>
  <si>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</si>
  <si>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</si>
  <si>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</si>
  <si>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</si>
  <si>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</si>
  <si>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</si>
  <si>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</si>
  <si>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</si>
  <si>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</si>
  <si>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</si>
  <si>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</si>
  <si>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</si>
  <si>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</si>
  <si>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</si>
  <si>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</si>
  <si>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</si>
  <si>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</si>
  <si>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</si>
  <si>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</si>
  <si>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</si>
  <si>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</si>
  <si>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</si>
  <si>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</si>
  <si>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</si>
  <si>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</si>
  <si>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</si>
  <si>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</si>
  <si>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</si>
  <si>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</si>
  <si>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</si>
  <si>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</si>
  <si>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</si>
  <si>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</si>
  <si>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</si>
  <si>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</si>
  <si>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</si>
  <si>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</si>
  <si>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</si>
  <si>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</si>
  <si>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</si>
  <si>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</si>
  <si>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</si>
  <si>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</si>
  <si>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</si>
  <si>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</si>
  <si>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</si>
  <si>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</si>
  <si>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</si>
  <si>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</si>
  <si>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</si>
  <si>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</si>
  <si>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</si>
  <si>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</si>
  <si>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</si>
  <si>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</si>
  <si>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</si>
  <si>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</si>
  <si>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</si>
  <si>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</si>
  <si>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</si>
  <si>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</si>
  <si>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</si>
  <si>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</si>
  <si>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</si>
  <si>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</si>
  <si>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</si>
  <si>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</si>
  <si>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</si>
  <si>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</si>
  <si>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</si>
  <si>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</si>
  <si>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</si>
  <si>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</si>
  <si>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</si>
  <si>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</si>
  <si>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</si>
  <si>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</si>
  <si>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</si>
  <si>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</si>
  <si>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</si>
  <si>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</si>
  <si>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</si>
  <si>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</si>
  <si>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</si>
  <si>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</si>
  <si>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</si>
  <si>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</si>
  <si>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</si>
  <si>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</si>
  <si>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</si>
  <si>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</si>
  <si>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</si>
  <si>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</si>
  <si>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</si>
  <si>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</si>
  <si>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</si>
  <si>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</si>
  <si>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</si>
  <si>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</si>
  <si>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</si>
  <si>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</si>
  <si>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</si>
  <si>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</si>
  <si>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</si>
  <si>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</si>
  <si>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</si>
  <si>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</si>
  <si>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</si>
  <si>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</si>
  <si>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</si>
  <si>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</si>
  <si>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</si>
  <si>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</si>
  <si>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</si>
  <si>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</si>
  <si>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</si>
  <si>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</si>
  <si>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</si>
  <si>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</si>
  <si>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</si>
  <si>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</si>
  <si>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</si>
  <si>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</si>
  <si>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</si>
  <si>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</si>
  <si>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</si>
  <si>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</si>
  <si>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</si>
  <si>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</si>
  <si>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</si>
  <si>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</si>
  <si>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</si>
  <si>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</si>
  <si>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</si>
  <si>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</si>
  <si>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</si>
  <si>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</si>
  <si>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</si>
  <si>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</si>
  <si>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</si>
  <si>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</si>
  <si>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</si>
  <si>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</si>
  <si>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</si>
  <si>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</si>
  <si>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</si>
  <si>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</si>
  <si>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</si>
  <si>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</si>
  <si>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</si>
  <si>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</si>
  <si>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</si>
  <si>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</si>
  <si>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</si>
  <si>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</si>
  <si>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</si>
  <si>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</si>
  <si>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</si>
  <si>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</si>
  <si>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</si>
  <si>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</si>
  <si>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</si>
  <si>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</si>
  <si>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</si>
  <si>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</si>
  <si>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</si>
  <si>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</si>
  <si>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</si>
  <si>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</si>
  <si>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</si>
  <si>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</si>
  <si>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</si>
  <si>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</si>
  <si>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</si>
  <si>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</si>
  <si>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</si>
  <si>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</si>
  <si>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</si>
  <si>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</si>
  <si>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</si>
  <si>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</si>
  <si>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</si>
  <si>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</si>
  <si>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</si>
  <si>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</si>
  <si>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</si>
  <si>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</si>
  <si>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</si>
  <si>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</si>
  <si>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</si>
  <si>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</si>
  <si>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</si>
  <si>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</si>
  <si>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</si>
  <si>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</si>
  <si>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</si>
  <si>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</si>
  <si>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</si>
  <si>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</si>
  <si>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</si>
  <si>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</si>
  <si>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</si>
  <si>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</si>
  <si>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</si>
  <si>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</si>
  <si>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</si>
  <si>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</si>
  <si>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</si>
  <si>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</si>
  <si>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</si>
  <si>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</si>
  <si>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</si>
  <si>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</si>
  <si>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</si>
  <si>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</si>
  <si>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</si>
  <si>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</si>
  <si>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</si>
  <si>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</si>
  <si>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</si>
  <si>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</si>
  <si>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</si>
  <si>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</si>
  <si>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</si>
  <si>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</si>
  <si>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</si>
  <si>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</si>
  <si>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</si>
  <si>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</si>
  <si>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</si>
  <si>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</si>
  <si>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</si>
  <si>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</si>
  <si>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</si>
  <si>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</si>
  <si>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</si>
  <si>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</si>
  <si>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</si>
  <si>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</si>
  <si>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</si>
  <si>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</si>
  <si>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</si>
  <si>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</si>
  <si>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</si>
  <si>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</si>
  <si>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</si>
  <si>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</si>
  <si>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</si>
  <si>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</si>
  <si>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</si>
  <si>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</si>
  <si>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</si>
  <si>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</si>
  <si>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</si>
  <si>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</si>
  <si>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</si>
  <si>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</si>
  <si>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</si>
  <si>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</si>
  <si>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</si>
  <si>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</si>
  <si>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</si>
  <si>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</si>
  <si>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</si>
  <si>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</si>
  <si>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</si>
  <si>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</si>
  <si>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</si>
  <si>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</si>
  <si>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</si>
  <si>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</si>
  <si>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</si>
  <si>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</si>
  <si>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</si>
  <si>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</si>
  <si>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</si>
  <si>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</si>
  <si>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</si>
  <si>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</si>
  <si>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</si>
  <si>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</si>
  <si>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</si>
  <si>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</si>
  <si>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</si>
  <si>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</si>
  <si>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</si>
  <si>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</si>
  <si>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</si>
  <si>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</si>
  <si>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</si>
  <si>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</si>
  <si>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</si>
  <si>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</si>
  <si>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</si>
  <si>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</si>
  <si>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</si>
  <si>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</si>
  <si>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</si>
  <si>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</si>
  <si>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</si>
  <si>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</si>
  <si>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</si>
  <si>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</si>
  <si>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</si>
  <si>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</si>
  <si>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</si>
  <si>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</si>
  <si>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</si>
  <si>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</si>
  <si>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</si>
  <si>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</si>
  <si>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</si>
  <si>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</si>
  <si>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</si>
  <si>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</si>
  <si>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</si>
  <si>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</si>
  <si>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</si>
  <si>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</si>
  <si>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</si>
  <si>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</si>
  <si>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</si>
  <si>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</si>
  <si>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</si>
  <si>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</si>
  <si>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</si>
  <si>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</si>
  <si>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</si>
  <si>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</si>
  <si>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</si>
  <si>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</si>
  <si>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</si>
  <si>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</si>
  <si>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</si>
  <si>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</si>
  <si>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</si>
  <si>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</si>
  <si>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</si>
  <si>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</si>
  <si>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</si>
  <si>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</si>
  <si>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</si>
  <si>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</si>
  <si>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</si>
  <si>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</si>
  <si>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</si>
  <si>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</si>
  <si>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</si>
  <si>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</si>
  <si>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</si>
  <si>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</si>
  <si>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</si>
  <si>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</si>
  <si>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</si>
  <si>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</si>
  <si>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</si>
  <si>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</si>
  <si>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</si>
  <si>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</si>
  <si>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</si>
  <si>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</si>
  <si>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</si>
  <si>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</si>
  <si>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</si>
  <si>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</si>
  <si>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</si>
  <si>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</si>
  <si>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</si>
  <si>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</si>
  <si>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</si>
  <si>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</si>
  <si>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</si>
  <si>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</si>
  <si>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</si>
  <si>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</si>
  <si>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</si>
  <si>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</si>
  <si>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</si>
  <si>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</si>
  <si>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</si>
  <si>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</si>
  <si>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</si>
  <si>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</si>
  <si>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</si>
  <si>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</si>
  <si>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</si>
  <si>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</si>
  <si>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</si>
  <si>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</si>
  <si>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</si>
  <si>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</si>
  <si>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</si>
  <si>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</si>
  <si>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</si>
  <si>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</si>
  <si>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</si>
  <si>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</si>
  <si>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</si>
  <si>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</si>
  <si>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</si>
  <si>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</si>
  <si>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</si>
  <si>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</si>
  <si>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</si>
  <si>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</si>
  <si>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</si>
  <si>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</si>
  <si>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</si>
  <si>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</si>
  <si>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</si>
  <si>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</si>
  <si>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</si>
  <si>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</si>
  <si>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</si>
  <si>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</si>
  <si>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</si>
  <si>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</si>
  <si>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</si>
  <si>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</si>
  <si>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</si>
  <si>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</si>
  <si>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</si>
  <si>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</si>
  <si>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</si>
  <si>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</si>
  <si>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</si>
  <si>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</si>
  <si>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</si>
  <si>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</si>
  <si>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</si>
  <si>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</si>
  <si>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</si>
  <si>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</si>
  <si>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</si>
  <si>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</si>
  <si>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</si>
  <si>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</si>
  <si>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</si>
  <si>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</si>
  <si>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</si>
  <si>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</si>
  <si>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</si>
  <si>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</si>
  <si>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</si>
  <si>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</si>
  <si>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</si>
  <si>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</si>
  <si>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</si>
  <si>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</si>
  <si>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</si>
  <si>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</si>
  <si>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</si>
  <si>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</si>
  <si>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</si>
  <si>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</si>
  <si>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</si>
  <si>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</si>
  <si>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</si>
  <si>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</si>
  <si>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</si>
  <si>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</si>
  <si>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</si>
  <si>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</si>
  <si>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</si>
  <si>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</si>
  <si>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</si>
  <si>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</si>
  <si>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</si>
  <si>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</si>
  <si>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</si>
  <si>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</si>
  <si>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</si>
  <si>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</si>
  <si>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</si>
  <si>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</si>
  <si>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</si>
  <si>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</si>
  <si>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</si>
  <si>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</si>
  <si>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</si>
  <si>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</si>
  <si>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</si>
  <si>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</si>
  <si>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</si>
  <si>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</si>
  <si>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</si>
  <si>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</si>
  <si>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</si>
  <si>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</si>
  <si>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</si>
  <si>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</si>
  <si>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</si>
  <si>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</si>
  <si>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</si>
  <si>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</si>
  <si>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</si>
  <si>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</si>
  <si>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</si>
  <si>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</si>
  <si>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</si>
  <si>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</si>
  <si>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</si>
  <si>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</si>
  <si>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</si>
  <si>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</si>
  <si>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</si>
  <si>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</si>
  <si>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</si>
  <si>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</si>
  <si>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</si>
  <si>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</si>
  <si>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</si>
  <si>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</si>
  <si>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</si>
  <si>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</si>
  <si>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</si>
  <si>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</si>
  <si>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</si>
  <si>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</si>
  <si>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</si>
  <si>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</si>
  <si>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</si>
  <si>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</si>
  <si>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</si>
  <si>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</si>
  <si>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</si>
  <si>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</si>
  <si>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</si>
  <si>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</si>
  <si>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</si>
  <si>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</si>
  <si>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</si>
  <si>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</si>
  <si>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</si>
  <si>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</si>
  <si>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</si>
  <si>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</si>
  <si>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</si>
  <si>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</si>
  <si>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</si>
  <si>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</si>
  <si>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</si>
  <si>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</si>
  <si>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</si>
  <si>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</si>
  <si>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</si>
  <si>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</si>
  <si>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</si>
  <si>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</si>
  <si>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</si>
  <si>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</si>
  <si>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</si>
  <si>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</si>
  <si>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</si>
  <si>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</si>
  <si>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</si>
  <si>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</si>
  <si>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</si>
  <si>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</si>
  <si>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</si>
  <si>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</si>
  <si>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</si>
  <si>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</si>
  <si>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</si>
  <si>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</si>
  <si>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</si>
  <si>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</si>
  <si>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</si>
  <si>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</si>
  <si>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</si>
  <si>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</si>
  <si>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</si>
  <si>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</si>
  <si>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</si>
  <si>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</si>
  <si>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</si>
  <si>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</si>
  <si>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</si>
  <si>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</si>
  <si>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</si>
  <si>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</si>
  <si>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</si>
  <si>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</si>
  <si>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</si>
  <si>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</si>
  <si>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</si>
  <si>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</si>
  <si>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</si>
  <si>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</si>
  <si>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</si>
  <si>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</si>
  <si>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</si>
  <si>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</si>
  <si>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</si>
  <si>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</si>
  <si>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</si>
  <si>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</si>
  <si>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</si>
  <si>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</si>
  <si>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</si>
  <si>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</si>
  <si>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</si>
  <si>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</si>
  <si>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</si>
  <si>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</si>
  <si>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</si>
  <si>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</si>
  <si>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</si>
  <si>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</si>
  <si>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</si>
  <si>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</si>
  <si>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</si>
  <si>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</si>
  <si>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</si>
  <si>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</si>
  <si>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</si>
  <si>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</si>
  <si>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</si>
  <si>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</si>
  <si>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</si>
  <si>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</si>
  <si>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</si>
  <si>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</si>
  <si>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</si>
  <si>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</si>
  <si>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</si>
  <si>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</si>
  <si>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</si>
  <si>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</si>
  <si>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</si>
  <si>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</si>
  <si>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</si>
  <si>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</si>
  <si>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</si>
  <si>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</si>
  <si>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</si>
  <si>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</si>
  <si>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</si>
  <si>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</si>
  <si>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</si>
  <si>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</si>
  <si>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</si>
  <si>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</si>
  <si>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</si>
  <si>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</si>
  <si>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</si>
  <si>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</si>
  <si>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</si>
  <si>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</si>
  <si>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</si>
  <si>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</si>
  <si>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</si>
  <si>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</si>
  <si>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</si>
  <si>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</si>
  <si>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</si>
  <si>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</si>
  <si>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</si>
  <si>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</si>
  <si>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</si>
  <si>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</si>
  <si>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</si>
  <si>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</si>
  <si>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</si>
  <si>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</si>
  <si>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</si>
  <si>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</si>
  <si>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</si>
  <si>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</si>
  <si>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</si>
  <si>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</si>
  <si>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</si>
  <si>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</si>
  <si>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</si>
  <si>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</si>
  <si>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</si>
  <si>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</si>
  <si>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</si>
  <si>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</si>
  <si>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</si>
  <si>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</si>
  <si>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</si>
  <si>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</si>
  <si>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</si>
  <si>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</si>
  <si>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</si>
  <si>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</si>
  <si>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</si>
  <si>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</si>
  <si>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</si>
  <si>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</si>
  <si>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</si>
  <si>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</si>
  <si>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</si>
  <si>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</si>
  <si>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</si>
  <si>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</si>
  <si>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</si>
  <si>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</si>
  <si>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</si>
  <si>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</si>
  <si>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</si>
  <si>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</si>
  <si>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</si>
  <si>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</si>
  <si>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</si>
  <si>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</si>
  <si>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</si>
  <si>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</si>
  <si>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</si>
  <si>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</si>
  <si>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</si>
  <si>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</si>
  <si>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</si>
  <si>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</si>
  <si>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</si>
  <si>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</si>
  <si>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</si>
  <si>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</si>
  <si>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</si>
  <si>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</si>
  <si>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</si>
  <si>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</si>
  <si>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</si>
  <si>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</si>
  <si>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</si>
  <si>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</si>
  <si>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</si>
  <si>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</si>
  <si>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</si>
  <si>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</si>
  <si>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</si>
  <si>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</si>
  <si>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</si>
  <si>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</si>
  <si>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</si>
  <si>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</si>
  <si>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</si>
  <si>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</si>
  <si>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</si>
  <si>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</si>
  <si>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</si>
  <si>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</si>
  <si>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</si>
  <si>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</si>
  <si>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</si>
  <si>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</si>
  <si>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</si>
  <si>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</si>
  <si>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</si>
  <si>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</si>
  <si>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</si>
  <si>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</si>
  <si>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</si>
  <si>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</si>
  <si>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</si>
  <si>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</si>
  <si>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</si>
  <si>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</si>
  <si>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</si>
  <si>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</si>
  <si>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</si>
  <si>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</si>
  <si>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</si>
  <si>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</si>
  <si>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</si>
  <si>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</si>
  <si>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</si>
  <si>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</si>
  <si>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</si>
  <si>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</si>
  <si>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</si>
  <si>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</si>
  <si>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</si>
  <si>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</si>
  <si>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</si>
  <si>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</si>
  <si>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</si>
  <si>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</si>
  <si>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</si>
  <si>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</si>
  <si>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</si>
  <si>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</si>
  <si>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</si>
  <si>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</si>
  <si>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</si>
  <si>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</si>
  <si>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</si>
  <si>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</si>
  <si>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</si>
  <si>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</si>
  <si>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</si>
  <si>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</si>
  <si>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</si>
  <si>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</si>
  <si>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</si>
  <si>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</si>
  <si>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</si>
  <si>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</si>
  <si>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</si>
  <si>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</si>
  <si>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</si>
  <si>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</si>
  <si>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</si>
  <si>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</si>
  <si>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</si>
  <si>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</si>
  <si>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</si>
  <si>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</si>
  <si>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</si>
  <si>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</si>
  <si>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</si>
  <si>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</si>
  <si>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</si>
  <si>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</si>
  <si>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</si>
  <si>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</si>
  <si>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</si>
  <si>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</si>
  <si>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</si>
  <si>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</si>
  <si>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</si>
  <si>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</si>
  <si>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</si>
  <si>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</si>
  <si>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</si>
  <si>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</si>
  <si>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</si>
  <si>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</si>
  <si>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</si>
  <si>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</si>
  <si>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</si>
  <si>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</si>
  <si>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</si>
  <si>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</si>
  <si>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</si>
  <si>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</si>
  <si>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</si>
  <si>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</si>
  <si>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</si>
  <si>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</si>
  <si>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</si>
  <si>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</si>
  <si>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</si>
  <si>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</si>
  <si>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</si>
  <si>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</si>
  <si>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</si>
  <si>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</si>
  <si>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</si>
  <si>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</si>
  <si>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</si>
  <si>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</si>
  <si>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</si>
  <si>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</si>
  <si>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</si>
  <si>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</si>
  <si>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</si>
  <si>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</si>
  <si>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</si>
  <si>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</si>
  <si>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</si>
  <si>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</si>
  <si>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</si>
  <si>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</si>
  <si>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</si>
  <si>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</si>
  <si>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</si>
  <si>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</si>
  <si>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</si>
  <si>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</si>
  <si>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</si>
  <si>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</si>
  <si>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</si>
  <si>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</si>
  <si>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</si>
  <si>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</si>
  <si>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</si>
  <si>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</si>
  <si>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</si>
  <si>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</si>
  <si>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</si>
  <si>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</si>
  <si>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</si>
  <si>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</si>
  <si>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</si>
  <si>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</si>
  <si>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</si>
  <si>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</si>
  <si>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</si>
  <si>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</si>
  <si>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</si>
  <si>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</si>
  <si>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</si>
  <si>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</si>
  <si>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</si>
  <si>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</si>
  <si>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</si>
  <si>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</si>
  <si>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</si>
  <si>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</si>
  <si>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</si>
  <si>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</si>
  <si>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</si>
  <si>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</si>
  <si>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</si>
  <si>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</si>
  <si>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</si>
  <si>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</si>
  <si>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</si>
  <si>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</si>
  <si>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</si>
  <si>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</si>
  <si>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</si>
  <si>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</si>
  <si>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</si>
  <si>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</si>
  <si>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</si>
  <si>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</si>
  <si>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</si>
  <si>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</si>
  <si>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</si>
  <si>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</si>
  <si>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</si>
  <si>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</si>
  <si>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</si>
  <si>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</si>
  <si>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</si>
  <si>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</si>
  <si>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</si>
  <si>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</si>
  <si>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</si>
  <si>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</si>
  <si>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</si>
  <si>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</si>
  <si>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</si>
  <si>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</si>
  <si>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</si>
  <si>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</si>
  <si>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</si>
  <si>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</si>
  <si>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</si>
  <si>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</si>
  <si>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</si>
  <si>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</si>
  <si>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</si>
  <si>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</si>
  <si>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</si>
  <si>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</si>
  <si>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</si>
  <si>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</si>
  <si>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</si>
  <si>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</si>
  <si>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</si>
  <si>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</si>
  <si>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</si>
  <si>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</si>
  <si>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</si>
  <si>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</si>
  <si>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</si>
  <si>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</si>
  <si>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</si>
  <si>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</si>
  <si>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</si>
  <si>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</si>
  <si>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</si>
  <si>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</si>
  <si>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</si>
  <si>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</si>
  <si>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</si>
  <si>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</si>
  <si>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</si>
  <si>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</si>
  <si>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</si>
  <si>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</si>
  <si>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</si>
  <si>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</si>
  <si>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</si>
  <si>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</si>
  <si>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</si>
  <si>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</si>
  <si>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</si>
  <si>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</si>
  <si>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</si>
  <si>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</si>
  <si>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</si>
  <si>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</si>
  <si>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</si>
  <si>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</si>
  <si>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</si>
  <si>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</si>
  <si>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</si>
  <si>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</si>
  <si>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</si>
  <si>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</si>
  <si>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</si>
  <si>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</si>
  <si>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</si>
  <si>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</si>
  <si>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</si>
  <si>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</si>
  <si>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</si>
  <si>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</si>
  <si>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</si>
  <si>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</si>
  <si>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</si>
  <si>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</si>
  <si>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</si>
  <si>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</si>
  <si>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</si>
  <si>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</si>
  <si>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</si>
  <si>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</si>
  <si>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</si>
  <si>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</si>
  <si>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</si>
  <si>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</si>
  <si>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</si>
  <si>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</si>
  <si>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</si>
  <si>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</si>
  <si>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</si>
  <si>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</si>
  <si>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</si>
  <si>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</si>
  <si>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</si>
  <si>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</si>
  <si>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</si>
  <si>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</si>
  <si>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</si>
  <si>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</si>
  <si>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</si>
  <si>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</si>
  <si>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</si>
  <si>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</si>
  <si>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</si>
  <si>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</si>
  <si>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</si>
  <si>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</si>
  <si>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</si>
  <si>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</si>
  <si>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</si>
  <si>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</si>
  <si>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</si>
  <si>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</si>
  <si>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</si>
  <si>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</si>
  <si>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</si>
  <si>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</si>
  <si>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</si>
  <si>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</si>
  <si>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</si>
  <si>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</si>
  <si>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</si>
  <si>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</si>
  <si>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</si>
  <si>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</si>
  <si>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</si>
  <si>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</si>
  <si>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</si>
  <si>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</si>
  <si>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</si>
  <si>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</si>
  <si>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</si>
  <si>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</si>
  <si>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</si>
  <si>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</si>
  <si>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</si>
  <si>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</si>
  <si>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</si>
  <si>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</si>
  <si>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</si>
  <si>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</si>
  <si>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</si>
  <si>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</si>
  <si>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</si>
  <si>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</si>
  <si>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</si>
  <si>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</si>
  <si>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</si>
  <si>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</si>
  <si>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</si>
  <si>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</si>
  <si>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</si>
  <si>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</si>
  <si>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</si>
  <si>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</si>
  <si>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</si>
  <si>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</si>
  <si>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</si>
  <si>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</si>
  <si>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</si>
  <si>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</si>
  <si>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</si>
  <si>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</si>
  <si>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</si>
  <si>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</si>
  <si>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</si>
  <si>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</si>
  <si>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</si>
  <si>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</si>
  <si>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</si>
  <si>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</si>
  <si>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</si>
  <si>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</si>
  <si>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</si>
  <si>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</si>
  <si>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</si>
  <si>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</si>
  <si>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</si>
  <si>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</si>
  <si>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</si>
  <si>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</si>
  <si>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</si>
  <si>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</si>
  <si>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</si>
  <si>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</si>
  <si>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</si>
  <si>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</si>
  <si>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</si>
  <si>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</si>
  <si>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</si>
  <si>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</si>
  <si>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</si>
  <si>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</si>
  <si>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</si>
  <si>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</si>
  <si>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</si>
  <si>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</si>
  <si>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</si>
  <si>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</si>
  <si>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</si>
  <si>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</si>
  <si>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</si>
  <si>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</si>
  <si>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</si>
  <si>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</si>
  <si>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</si>
  <si>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</si>
  <si>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</si>
  <si>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</si>
  <si>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</si>
  <si>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</si>
  <si>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</si>
  <si>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</si>
  <si>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</si>
  <si>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</si>
  <si>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</si>
  <si>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</si>
  <si>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</si>
  <si>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</si>
  <si>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</si>
  <si>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</si>
  <si>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</si>
  <si>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</si>
  <si>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</si>
  <si>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</si>
  <si>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</si>
  <si>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</si>
  <si>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</si>
  <si>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</si>
  <si>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</si>
  <si>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</si>
  <si>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</si>
  <si>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</si>
  <si>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</si>
  <si>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</si>
  <si>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</si>
  <si>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</si>
  <si>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</si>
  <si>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</si>
  <si>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</si>
  <si>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</si>
  <si>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</si>
  <si>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</si>
  <si>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</si>
  <si>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</si>
  <si>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</si>
  <si>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</si>
  <si>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</si>
  <si>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</si>
  <si>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</si>
  <si>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</si>
  <si>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</si>
  <si>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</si>
  <si>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</si>
  <si>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</si>
  <si>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</si>
  <si>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</si>
  <si>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</si>
  <si>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</si>
  <si>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</si>
  <si>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</si>
  <si>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</si>
  <si>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</si>
  <si>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</si>
  <si>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</si>
  <si>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</si>
  <si>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</si>
  <si>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</si>
  <si>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</si>
  <si>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</si>
  <si>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</si>
  <si>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</si>
  <si>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</si>
  <si>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</si>
  <si>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</si>
  <si>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</si>
  <si>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</si>
  <si>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</si>
  <si>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</si>
  <si>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</si>
  <si>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</si>
  <si>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</si>
  <si>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</si>
  <si>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</si>
  <si>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</si>
  <si>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</si>
  <si>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</si>
  <si>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</si>
  <si>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</si>
  <si>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</si>
  <si>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</si>
  <si>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</si>
  <si>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</si>
  <si>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</si>
  <si>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</si>
  <si>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</si>
  <si>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</si>
  <si>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</si>
  <si>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</si>
  <si>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</si>
  <si>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</si>
  <si>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</si>
  <si>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</si>
  <si>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</si>
  <si>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</si>
  <si>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</si>
  <si>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</si>
  <si>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</si>
  <si>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</si>
  <si>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</si>
  <si>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</si>
  <si>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</si>
  <si>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</si>
  <si>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</si>
  <si>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</si>
  <si>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</si>
  <si>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</si>
  <si>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</si>
  <si>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</si>
  <si>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</si>
  <si>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</si>
  <si>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</si>
  <si>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</si>
  <si>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</si>
  <si>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</si>
  <si>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</si>
  <si>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</si>
  <si>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</si>
  <si>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</si>
  <si>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</si>
  <si>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</si>
  <si>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</si>
  <si>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</si>
  <si>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</si>
  <si>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</si>
  <si>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</si>
  <si>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</si>
  <si>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</si>
  <si>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</si>
  <si>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</si>
  <si>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</si>
  <si>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</si>
  <si>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</si>
  <si>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</si>
  <si>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</si>
  <si>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</si>
  <si>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</si>
  <si>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</si>
  <si>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</si>
  <si>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</si>
  <si>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</si>
  <si>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</si>
  <si>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</si>
  <si>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</si>
  <si>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</si>
  <si>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</si>
  <si>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</si>
  <si>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</si>
  <si>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</si>
  <si>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</si>
  <si>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</si>
  <si>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</si>
  <si>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</si>
  <si>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</si>
  <si>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</si>
  <si>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</si>
  <si>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</si>
  <si>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</si>
  <si>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</si>
  <si>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</si>
  <si>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</si>
  <si>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</si>
  <si>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</si>
  <si>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</si>
  <si>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</si>
  <si>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</si>
  <si>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</si>
  <si>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</si>
  <si>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</si>
  <si>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</si>
  <si>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</si>
  <si>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</si>
  <si>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</si>
  <si>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</si>
  <si>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</si>
  <si>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</si>
  <si>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</si>
  <si>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</si>
  <si>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</si>
  <si>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</si>
  <si>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</si>
  <si>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</si>
  <si>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</si>
  <si>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</si>
  <si>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</si>
  <si>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</si>
  <si>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</si>
  <si>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</si>
  <si>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</si>
  <si>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</si>
  <si>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</si>
  <si>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</si>
  <si>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</si>
  <si>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</si>
  <si>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</si>
  <si>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</si>
  <si>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</si>
  <si>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</si>
  <si>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</si>
  <si>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</si>
  <si>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</si>
  <si>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</si>
  <si>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</si>
  <si>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</si>
  <si>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</si>
  <si>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</si>
  <si>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</si>
  <si>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</si>
  <si>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</si>
  <si>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</si>
  <si>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</si>
  <si>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</si>
  <si>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</si>
  <si>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</si>
  <si>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</si>
  <si>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</si>
  <si>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</si>
  <si>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</si>
  <si>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</si>
  <si>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</si>
  <si>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</si>
  <si>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</si>
  <si>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</si>
  <si>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</si>
  <si>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</si>
  <si>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</si>
  <si>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</si>
  <si>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</si>
  <si>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</si>
  <si>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</si>
  <si>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</si>
  <si>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</si>
  <si>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</si>
  <si>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</si>
  <si>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</si>
  <si>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</si>
  <si>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</si>
  <si>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</si>
  <si>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</si>
  <si>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</si>
  <si>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</si>
  <si>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</si>
  <si>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</si>
  <si>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</si>
  <si>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</si>
  <si>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</si>
  <si>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</si>
  <si>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</si>
  <si>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</si>
  <si>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</si>
  <si>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</si>
  <si>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</si>
  <si>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</si>
  <si>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</si>
  <si>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</si>
  <si>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</si>
  <si>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</si>
  <si>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</si>
  <si>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</si>
  <si>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</si>
  <si>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</si>
  <si>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</si>
  <si>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</si>
  <si>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</si>
  <si>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</si>
  <si>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</si>
  <si>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</si>
  <si>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</si>
  <si>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</si>
  <si>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</si>
  <si>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</si>
  <si>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</si>
  <si>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</si>
  <si>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</si>
  <si>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</si>
  <si>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</si>
  <si>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</si>
  <si>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</si>
  <si>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</si>
  <si>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</si>
  <si>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</si>
  <si>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</si>
  <si>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</si>
  <si>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</si>
  <si>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</si>
  <si>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</si>
  <si>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</si>
  <si>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</si>
  <si>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</si>
  <si>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</si>
  <si>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</si>
  <si>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</si>
  <si>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</si>
  <si>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</si>
  <si>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</si>
  <si>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</si>
  <si>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</si>
  <si>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</si>
  <si>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</si>
  <si>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</si>
  <si>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</si>
  <si>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</si>
  <si>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</si>
  <si>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</si>
  <si>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</si>
  <si>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</si>
  <si>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</si>
  <si>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</si>
  <si>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</si>
  <si>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</si>
  <si>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</si>
  <si>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</si>
  <si>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</si>
  <si>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</si>
  <si>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</si>
  <si>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</si>
  <si>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</si>
  <si>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</si>
  <si>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</si>
  <si>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</si>
  <si>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</si>
  <si>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</si>
  <si>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</si>
  <si>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</si>
  <si>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</si>
  <si>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</si>
  <si>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</si>
  <si>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</si>
  <si>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</si>
  <si>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</si>
  <si>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</si>
  <si>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</si>
  <si>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</si>
  <si>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</si>
  <si>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</si>
  <si>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</si>
  <si>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</si>
  <si>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</si>
  <si>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</si>
  <si>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</si>
  <si>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</si>
  <si>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</si>
  <si>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</si>
  <si>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</si>
  <si>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</si>
  <si>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</si>
  <si>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</si>
  <si>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</si>
  <si>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</si>
  <si>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</si>
  <si>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</si>
  <si>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</si>
  <si>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</si>
  <si>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</si>
  <si>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</si>
  <si>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</si>
  <si>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</si>
  <si>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</si>
  <si>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</si>
  <si>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</si>
  <si>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</si>
  <si>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</si>
  <si>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</si>
  <si>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</si>
  <si>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</si>
  <si>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</si>
  <si>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</si>
  <si>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</si>
  <si>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</si>
  <si>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</si>
  <si>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</si>
  <si>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</si>
  <si>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</si>
  <si>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</si>
  <si>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</si>
  <si>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</si>
  <si>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</si>
  <si>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</si>
  <si>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</si>
  <si>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</si>
  <si>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</si>
  <si>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</si>
  <si>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</si>
  <si>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</si>
  <si>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</si>
  <si>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</si>
  <si>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</si>
  <si>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</si>
  <si>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</si>
  <si>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</si>
  <si>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</si>
  <si>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</si>
  <si>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</si>
  <si>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</si>
  <si>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</si>
  <si>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</si>
  <si>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</si>
  <si>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</si>
  <si>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</si>
  <si>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</si>
  <si>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</si>
  <si>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</si>
  <si>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</si>
  <si>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</si>
  <si>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</si>
  <si>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</si>
  <si>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</si>
  <si>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</si>
  <si>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</si>
  <si>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</si>
  <si>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</si>
  <si>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</si>
  <si>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</si>
  <si>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</si>
  <si>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</si>
  <si>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</si>
  <si>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</si>
  <si>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</si>
  <si>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</si>
  <si>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</si>
  <si>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</si>
  <si>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</si>
  <si>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</si>
  <si>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</si>
  <si>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</si>
  <si>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</si>
  <si>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</si>
  <si>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</si>
  <si>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</si>
  <si>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</si>
  <si>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</si>
  <si>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</si>
  <si>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</si>
  <si>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</si>
  <si>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</si>
  <si>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</si>
  <si>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</si>
  <si>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</si>
  <si>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</si>
  <si>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</si>
  <si>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</si>
  <si>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</si>
  <si>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</si>
  <si>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</si>
  <si>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</si>
  <si>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</si>
  <si>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</si>
  <si>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</si>
  <si>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</si>
  <si>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</si>
  <si>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</si>
  <si>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</si>
  <si>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</si>
  <si>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</si>
  <si>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</si>
  <si>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</si>
  <si>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</si>
  <si>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</si>
  <si>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</si>
  <si>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</si>
  <si>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</si>
  <si>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</si>
  <si>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</si>
  <si>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</si>
  <si>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</si>
  <si>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</si>
  <si>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</si>
  <si>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</si>
  <si>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</si>
  <si>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</si>
  <si>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</si>
  <si>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</si>
  <si>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</si>
  <si>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</si>
  <si>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</si>
  <si>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</si>
  <si>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</si>
  <si>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</si>
  <si>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</si>
  <si>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</si>
  <si>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</si>
  <si>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</si>
  <si>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</si>
  <si>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</si>
  <si>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</si>
  <si>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</si>
  <si>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</si>
  <si>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</si>
  <si>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</si>
  <si>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</si>
  <si>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</si>
  <si>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</si>
  <si>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</si>
  <si>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</si>
  <si>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</si>
  <si>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</si>
  <si>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</si>
  <si>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</si>
  <si>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</si>
  <si>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</si>
  <si>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</si>
  <si>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</si>
  <si>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</si>
  <si>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</si>
  <si>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</si>
  <si>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</si>
  <si>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</si>
  <si>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</si>
  <si>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</si>
  <si>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</si>
  <si>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</si>
  <si>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</si>
  <si>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</si>
  <si>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</si>
  <si>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</si>
  <si>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</si>
  <si>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</si>
  <si>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</si>
  <si>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</si>
  <si>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</si>
  <si>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</si>
  <si>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</si>
  <si>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</si>
  <si>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</si>
  <si>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</si>
  <si>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</si>
  <si>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</si>
  <si>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</si>
  <si>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</si>
  <si>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</si>
  <si>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</si>
  <si>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</si>
  <si>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</si>
  <si>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</si>
  <si>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</si>
  <si>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</si>
  <si>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</si>
  <si>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</si>
  <si>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</si>
  <si>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</si>
  <si>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</si>
  <si>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</si>
  <si>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</si>
  <si>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</si>
  <si>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</si>
  <si>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</si>
  <si>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</si>
  <si>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</si>
  <si>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</si>
  <si>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</si>
  <si>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</si>
  <si>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</si>
  <si>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</si>
  <si>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</si>
  <si>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</si>
  <si>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</si>
  <si>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</si>
  <si>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</si>
  <si>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</si>
  <si>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</si>
  <si>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</si>
  <si>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</si>
  <si>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</si>
  <si>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</si>
  <si>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</si>
  <si>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</si>
  <si>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</si>
  <si>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</si>
  <si>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</si>
  <si>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</si>
  <si>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</si>
  <si>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</si>
  <si>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</si>
  <si>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</si>
  <si>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</si>
  <si>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</si>
  <si>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</si>
  <si>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</si>
  <si>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</si>
  <si>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</si>
  <si>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</si>
  <si>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</si>
  <si>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</si>
  <si>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</si>
  <si>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</si>
  <si>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</si>
  <si>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</si>
  <si>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</si>
  <si>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</si>
  <si>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</si>
  <si>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</si>
  <si>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</si>
  <si>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</si>
  <si>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</si>
  <si>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</si>
  <si>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</si>
  <si>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</si>
  <si>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</si>
  <si>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</si>
  <si>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</si>
  <si>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</si>
  <si>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</si>
  <si>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</si>
  <si>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</si>
  <si>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</si>
  <si>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</si>
  <si>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</si>
  <si>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</si>
  <si>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</si>
  <si>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</si>
  <si>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</si>
  <si>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</si>
  <si>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</si>
  <si>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</si>
  <si>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</si>
  <si>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</si>
  <si>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</si>
  <si>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</si>
  <si>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</si>
  <si>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</si>
  <si>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</si>
  <si>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</si>
  <si>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</si>
  <si>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</si>
  <si>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</si>
  <si>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</si>
  <si>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</si>
  <si>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</si>
  <si>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</si>
  <si>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</si>
  <si>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</si>
  <si>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</si>
  <si>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</si>
  <si>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</si>
  <si>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</si>
  <si>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</si>
  <si>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</si>
  <si>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</si>
  <si>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</si>
  <si>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</si>
  <si>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</si>
  <si>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</si>
  <si>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</si>
  <si>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</si>
  <si>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</si>
  <si>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</si>
  <si>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</si>
  <si>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</si>
  <si>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</si>
  <si>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</si>
  <si>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</si>
  <si>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</si>
  <si>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</si>
  <si>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</si>
  <si>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</si>
  <si>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</si>
  <si>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</si>
  <si>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</si>
  <si>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</si>
  <si>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</si>
  <si>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</si>
  <si>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</si>
  <si>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</si>
  <si>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</si>
  <si>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</si>
  <si>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</si>
  <si>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</si>
  <si>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</si>
  <si>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</si>
  <si>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</si>
  <si>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</si>
  <si>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</si>
  <si>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</si>
  <si>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</si>
  <si>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</si>
  <si>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</si>
  <si>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</si>
  <si>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</si>
  <si>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</si>
  <si>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</si>
  <si>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</si>
  <si>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</si>
  <si>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</si>
  <si>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</si>
  <si>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</si>
  <si>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</si>
  <si>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</si>
  <si>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</si>
  <si>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</si>
  <si>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</si>
  <si>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</si>
  <si>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</si>
  <si>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</si>
  <si>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</si>
  <si>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</si>
  <si>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</si>
  <si>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</si>
  <si>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</si>
  <si>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</si>
  <si>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</si>
  <si>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</si>
  <si>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</si>
  <si>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</si>
  <si>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</si>
  <si>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</si>
  <si>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</si>
  <si>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</si>
  <si>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</si>
  <si>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</si>
  <si>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</si>
  <si>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</si>
  <si>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</si>
  <si>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</si>
  <si>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</si>
  <si>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</si>
  <si>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</si>
  <si>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</si>
  <si>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</si>
  <si>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</si>
  <si>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</si>
  <si>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</si>
  <si>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</si>
  <si>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</si>
  <si>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</si>
  <si>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</si>
  <si>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</si>
  <si>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</si>
  <si>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</si>
  <si>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</si>
  <si>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</si>
  <si>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</si>
  <si>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</si>
  <si>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</si>
  <si>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</si>
  <si>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</si>
  <si>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</si>
  <si>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</si>
  <si>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</si>
  <si>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</si>
  <si>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</si>
  <si>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</si>
  <si>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</si>
  <si>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</si>
  <si>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</si>
  <si>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</si>
  <si>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</si>
  <si>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</si>
  <si>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</si>
  <si>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</si>
  <si>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</si>
  <si>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</si>
  <si>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</si>
  <si>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</si>
  <si>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</si>
  <si>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</si>
  <si>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</si>
  <si>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</si>
  <si>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</si>
  <si>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</si>
  <si>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</si>
  <si>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</si>
  <si>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</si>
  <si>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</si>
  <si>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</si>
  <si>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</si>
  <si>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</si>
  <si>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</si>
  <si>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</si>
  <si>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</si>
  <si>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</si>
  <si>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</si>
  <si>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</si>
  <si>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</si>
  <si>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</si>
  <si>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</si>
  <si>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</si>
  <si>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</si>
  <si>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</si>
  <si>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</si>
  <si>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</si>
  <si>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</si>
  <si>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</si>
  <si>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</si>
  <si>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</si>
  <si>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</si>
  <si>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</si>
  <si>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</si>
  <si>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</si>
  <si>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</si>
  <si>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</si>
  <si>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</si>
  <si>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</si>
  <si>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</si>
  <si>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</si>
  <si>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</si>
  <si>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</si>
  <si>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</si>
  <si>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</si>
  <si>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</si>
  <si>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</si>
  <si>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</si>
  <si>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</si>
  <si>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</si>
  <si>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</si>
  <si>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</si>
  <si>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</si>
  <si>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</si>
  <si>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</si>
  <si>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</si>
  <si>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</si>
  <si>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</si>
  <si>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</si>
  <si>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</si>
  <si>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</si>
  <si>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</si>
  <si>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</si>
  <si>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</si>
  <si>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</si>
  <si>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</si>
  <si>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</si>
  <si>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</si>
  <si>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</si>
  <si>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</si>
  <si>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</si>
  <si>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</si>
  <si>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</si>
  <si>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</si>
  <si>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</si>
  <si>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</si>
  <si>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</si>
  <si>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</si>
  <si>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</si>
  <si>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</si>
  <si>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</si>
  <si>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</si>
  <si>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</si>
  <si>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</si>
  <si>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</si>
  <si>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</si>
  <si>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</si>
  <si>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</si>
  <si>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</si>
  <si>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</si>
  <si>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</si>
  <si>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</si>
  <si>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</si>
  <si>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</si>
  <si>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</si>
  <si>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</si>
  <si>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</si>
  <si>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</si>
  <si>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</si>
  <si>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</si>
  <si>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</si>
  <si>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</si>
  <si>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</si>
  <si>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</si>
  <si>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</si>
  <si>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</si>
  <si>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</si>
  <si>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</si>
  <si>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</si>
  <si>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</si>
  <si>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</si>
  <si>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</si>
  <si>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</si>
  <si>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</si>
  <si>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</si>
  <si>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</si>
  <si>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</si>
  <si>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</si>
  <si>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</si>
  <si>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</si>
  <si>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</si>
  <si>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</si>
  <si>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</si>
  <si>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</si>
  <si>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</si>
  <si>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</si>
  <si>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</si>
  <si>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</si>
  <si>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</si>
  <si>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</si>
  <si>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</si>
  <si>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</si>
  <si>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</si>
  <si>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</si>
  <si>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</si>
  <si>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</si>
  <si>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</si>
  <si>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</si>
  <si>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</si>
  <si>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</si>
  <si>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</si>
  <si>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</si>
  <si>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</si>
  <si>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</si>
  <si>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</si>
  <si>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</si>
  <si>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</si>
  <si>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</si>
  <si>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</si>
  <si>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</si>
  <si>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</si>
  <si>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</si>
  <si>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</si>
  <si>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</si>
  <si>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</si>
  <si>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</si>
  <si>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</si>
  <si>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</si>
  <si>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</si>
  <si>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</si>
  <si>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</si>
  <si>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</si>
  <si>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</si>
  <si>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</si>
  <si>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</si>
  <si>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</si>
  <si>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</si>
  <si>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</si>
  <si>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</si>
  <si>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</si>
  <si>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</si>
  <si>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</si>
  <si>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</si>
  <si>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</si>
  <si>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</si>
  <si>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</si>
  <si>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</si>
  <si>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</si>
  <si>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</si>
  <si>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</si>
  <si>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</si>
  <si>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</si>
  <si>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</si>
  <si>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</si>
  <si>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</si>
  <si>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</si>
  <si>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</si>
  <si>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</si>
  <si>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</si>
  <si>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</si>
  <si>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</si>
  <si>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</si>
  <si>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</si>
  <si>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</si>
  <si>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</si>
  <si>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</si>
  <si>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</si>
  <si>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</si>
  <si>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</si>
  <si>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</si>
  <si>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</si>
  <si>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</si>
  <si>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</si>
  <si>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</si>
  <si>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</si>
  <si>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</si>
  <si>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</si>
  <si>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</si>
  <si>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</si>
  <si>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</si>
  <si>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</si>
  <si>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</si>
  <si>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</si>
  <si>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</si>
  <si>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</si>
  <si>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</si>
  <si>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</si>
  <si>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</si>
  <si>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</si>
  <si>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</si>
  <si>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</si>
  <si>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</si>
  <si>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</si>
  <si>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</si>
  <si>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</si>
  <si>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</si>
  <si>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</si>
  <si>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</si>
  <si>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</si>
  <si>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</si>
  <si>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</si>
  <si>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</si>
  <si>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</si>
  <si>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</si>
  <si>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</si>
  <si>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</si>
  <si>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</si>
  <si>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</si>
  <si>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</si>
  <si>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</si>
  <si>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</si>
  <si>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</si>
  <si>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</si>
  <si>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</si>
  <si>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</si>
  <si>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</si>
  <si>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</si>
  <si>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</si>
  <si>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</si>
  <si>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</si>
  <si>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</si>
  <si>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</si>
  <si>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</si>
  <si>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</si>
  <si>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</si>
  <si>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</si>
  <si>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</si>
  <si>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</si>
  <si>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</si>
  <si>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</si>
  <si>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</si>
  <si>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</si>
  <si>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</si>
  <si>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</si>
  <si>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</si>
  <si>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</si>
  <si>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</si>
  <si>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</si>
  <si>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</si>
  <si>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</si>
  <si>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</si>
  <si>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</si>
  <si>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</si>
  <si>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</si>
  <si>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</si>
  <si>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</si>
  <si>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</si>
  <si>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</si>
  <si>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</si>
  <si>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</si>
  <si>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</si>
  <si>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</si>
  <si>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</si>
  <si>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</si>
  <si>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</si>
  <si>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</si>
  <si>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</si>
  <si>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</si>
  <si>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</si>
  <si>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</si>
  <si>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</si>
  <si>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</si>
  <si>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</si>
  <si>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</si>
  <si>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</si>
  <si>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</si>
  <si>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</si>
  <si>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</si>
  <si>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</si>
  <si>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</si>
  <si>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</si>
  <si>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</si>
  <si>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</si>
  <si>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</si>
  <si>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</si>
  <si>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</si>
  <si>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</si>
  <si>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</si>
  <si>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</si>
  <si>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</si>
  <si>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</si>
  <si>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</si>
  <si>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</si>
  <si>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</si>
  <si>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</si>
  <si>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</si>
  <si>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</si>
  <si>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</si>
  <si>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</si>
  <si>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</si>
  <si>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</si>
  <si>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</si>
  <si>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</si>
  <si>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</si>
  <si>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</si>
  <si>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</si>
  <si>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</si>
  <si>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</si>
  <si>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</si>
  <si>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</si>
  <si>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</si>
  <si>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</si>
  <si>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</si>
  <si>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</si>
  <si>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</si>
  <si>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</si>
  <si>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</si>
  <si>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</si>
  <si>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</si>
  <si>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</si>
  <si>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</si>
  <si>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</si>
  <si>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</si>
  <si>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</si>
  <si>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</si>
  <si>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</si>
  <si>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</si>
  <si>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</si>
  <si>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</si>
  <si>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</si>
  <si>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</si>
  <si>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</si>
  <si>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</si>
  <si>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</si>
  <si>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</si>
  <si>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</si>
  <si>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</si>
  <si>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</si>
  <si>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</si>
  <si>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</si>
  <si>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</si>
  <si>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</si>
  <si>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</si>
  <si>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</si>
  <si>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</si>
  <si>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</si>
  <si>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</si>
  <si>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</si>
  <si>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</si>
  <si>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</si>
  <si>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</si>
  <si>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</si>
  <si>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</si>
  <si>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</si>
  <si>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</si>
  <si>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</si>
  <si>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</si>
  <si>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</si>
  <si>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</si>
  <si>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</si>
  <si>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</si>
  <si>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</si>
  <si>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</si>
  <si>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</si>
  <si>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</si>
  <si>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</si>
  <si>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</si>
  <si>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</si>
  <si>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</si>
  <si>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</si>
  <si>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</si>
  <si>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</si>
  <si>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</si>
  <si>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</si>
  <si>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</si>
  <si>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</si>
  <si>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</si>
  <si>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</si>
  <si>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</si>
  <si>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</si>
  <si>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</si>
  <si>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</si>
  <si>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</si>
  <si>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</si>
  <si>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</si>
  <si>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</si>
  <si>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</si>
  <si>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</si>
  <si>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</si>
  <si>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</si>
  <si>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</si>
  <si>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</si>
  <si>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</si>
  <si>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</si>
  <si>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</si>
  <si>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</si>
  <si>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</si>
  <si>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</si>
  <si>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</si>
  <si>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</si>
  <si>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</si>
  <si>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</si>
  <si>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</si>
  <si>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</si>
  <si>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</si>
  <si>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</si>
  <si>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</si>
  <si>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</si>
  <si>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</si>
  <si>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</si>
  <si>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</si>
  <si>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</si>
  <si>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</si>
  <si>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</si>
  <si>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</si>
  <si>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</si>
  <si>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</si>
  <si>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</si>
  <si>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</si>
  <si>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</si>
  <si>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</si>
  <si>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</si>
  <si>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</si>
  <si>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</si>
  <si>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</si>
  <si>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</si>
  <si>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</si>
  <si>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</si>
  <si>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</si>
  <si>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</si>
  <si>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</si>
  <si>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</si>
  <si>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</si>
  <si>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</si>
  <si>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</si>
  <si>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</si>
  <si>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</si>
  <si>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</si>
  <si>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</si>
  <si>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</si>
  <si>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</si>
  <si>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</si>
  <si>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</si>
  <si>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</si>
  <si>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</si>
  <si>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</si>
  <si>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</si>
  <si>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</si>
  <si>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</si>
  <si>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</si>
  <si>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</si>
  <si>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</si>
  <si>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</si>
  <si>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</si>
  <si>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</si>
  <si>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</si>
  <si>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</si>
  <si>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</si>
  <si>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</si>
  <si>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</si>
  <si>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</si>
  <si>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</si>
  <si>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</si>
  <si>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</si>
  <si>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</si>
  <si>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</si>
  <si>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</si>
  <si>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</si>
  <si>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</si>
  <si>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</si>
  <si>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</si>
  <si>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</si>
  <si>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</si>
  <si>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</si>
  <si>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</si>
  <si>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</si>
  <si>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</si>
  <si>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</si>
  <si>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</si>
  <si>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</si>
  <si>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</si>
  <si>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</si>
  <si>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</si>
  <si>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</si>
  <si>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</si>
  <si>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</si>
  <si>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</si>
  <si>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</si>
  <si>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</si>
  <si>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</si>
  <si>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</si>
  <si>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</si>
  <si>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</si>
  <si>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</si>
  <si>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</si>
  <si>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</si>
  <si>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</si>
  <si>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</si>
  <si>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</si>
  <si>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</si>
  <si>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</si>
  <si>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</si>
  <si>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</si>
  <si>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</si>
  <si>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</si>
  <si>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</si>
  <si>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</si>
  <si>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</si>
  <si>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</si>
  <si>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</si>
  <si>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</si>
  <si>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</si>
  <si>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</si>
  <si>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</si>
  <si>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</si>
  <si>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</si>
  <si>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</si>
  <si>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</si>
  <si>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</si>
  <si>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</si>
  <si>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</si>
  <si>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</si>
  <si>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</si>
  <si>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</si>
  <si>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</si>
  <si>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</si>
  <si>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</si>
  <si>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</si>
  <si>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</si>
  <si>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</si>
  <si>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</si>
  <si>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</si>
  <si>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</si>
  <si>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</si>
  <si>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</si>
  <si>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</si>
  <si>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</si>
  <si>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</si>
  <si>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</si>
  <si>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</si>
  <si>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</si>
  <si>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</si>
  <si>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</si>
  <si>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</si>
  <si>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</si>
  <si>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</si>
  <si>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</si>
  <si>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</si>
  <si>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</si>
  <si>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</si>
  <si>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</si>
  <si>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</si>
  <si>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</si>
  <si>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</si>
  <si>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</si>
  <si>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</si>
  <si>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</si>
  <si>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</si>
  <si>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</si>
  <si>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</si>
  <si>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</si>
  <si>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</si>
  <si>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</si>
  <si>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</si>
  <si>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</si>
  <si>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</si>
  <si>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</si>
  <si>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</si>
  <si>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</si>
  <si>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</si>
  <si>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</si>
  <si>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</si>
  <si>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</si>
  <si>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</si>
  <si>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</si>
  <si>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</si>
  <si>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</si>
  <si>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</si>
  <si>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</si>
  <si>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</si>
  <si>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</si>
  <si>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</si>
  <si>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</si>
  <si>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</si>
  <si>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</si>
  <si>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</si>
  <si>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</si>
  <si>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</si>
  <si>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</si>
  <si>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</si>
  <si>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</si>
  <si>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</si>
  <si>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</si>
  <si>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</si>
  <si>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</si>
  <si>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</si>
  <si>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</si>
  <si>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</si>
  <si>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</si>
  <si>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</si>
  <si>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</si>
  <si>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</si>
  <si>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</si>
  <si>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</si>
  <si>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</si>
  <si>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</si>
  <si>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</si>
  <si>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</si>
  <si>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</si>
  <si>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</si>
  <si>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</si>
  <si>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</si>
  <si>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</si>
  <si>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</si>
  <si>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</si>
  <si>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</si>
  <si>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</si>
  <si>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</si>
  <si>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</si>
  <si>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</si>
  <si>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</si>
  <si>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</si>
  <si>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</si>
  <si>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</si>
  <si>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</si>
  <si>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</si>
  <si>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</si>
  <si>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</si>
  <si>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</si>
  <si>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</si>
  <si>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</si>
  <si>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</si>
  <si>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</si>
  <si>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</si>
  <si>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</si>
  <si>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</si>
  <si>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</si>
  <si>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</si>
  <si>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</si>
  <si>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</si>
  <si>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</si>
  <si>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</si>
  <si>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</si>
  <si>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</si>
  <si>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</si>
  <si>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</si>
  <si>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</si>
  <si>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</si>
  <si>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</si>
  <si>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</si>
  <si>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</si>
  <si>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</si>
  <si>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</si>
  <si>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</si>
  <si>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</si>
  <si>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</si>
  <si>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</si>
  <si>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</si>
  <si>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</si>
  <si>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</si>
  <si>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</si>
  <si>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</si>
  <si>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</si>
  <si>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</si>
  <si>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</si>
  <si>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</si>
  <si>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</si>
  <si>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</si>
  <si>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</si>
  <si>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</si>
  <si>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</si>
  <si>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</si>
  <si>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</si>
  <si>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</si>
  <si>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</si>
  <si>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</si>
  <si>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</si>
  <si>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</si>
  <si>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</si>
  <si>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</si>
  <si>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</si>
  <si>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</si>
  <si>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</si>
  <si>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</si>
  <si>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</si>
  <si>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</si>
  <si>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</si>
  <si>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</si>
  <si>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</si>
  <si>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</si>
  <si>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</si>
  <si>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</si>
  <si>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</si>
  <si>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</si>
  <si>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</si>
  <si>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</si>
  <si>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</si>
  <si>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</si>
  <si>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</si>
  <si>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</si>
  <si>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</si>
  <si>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</si>
  <si>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</si>
  <si>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</si>
  <si>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</si>
  <si>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</si>
  <si>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</si>
  <si>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</si>
  <si>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</si>
  <si>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</si>
  <si>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</si>
  <si>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</si>
  <si>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</si>
  <si>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</si>
  <si>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</si>
  <si>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</si>
  <si>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</si>
  <si>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</si>
  <si>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</si>
  <si>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</si>
  <si>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</si>
  <si>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</si>
  <si>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</si>
  <si>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</si>
  <si>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</si>
  <si>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</si>
  <si>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</si>
  <si>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</si>
  <si>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</si>
  <si>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</si>
  <si>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</si>
  <si>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</si>
  <si>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</si>
  <si>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</si>
  <si>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</si>
  <si>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</si>
  <si>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</si>
  <si>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</si>
  <si>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</si>
  <si>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</si>
  <si>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</si>
  <si>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</si>
  <si>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</si>
  <si>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</si>
  <si>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</si>
  <si>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</si>
  <si>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</si>
  <si>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</si>
  <si>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</si>
  <si>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</si>
  <si>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</si>
  <si>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</si>
  <si>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</si>
  <si>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</si>
  <si>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</si>
  <si>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</si>
  <si>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</si>
  <si>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</si>
  <si>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</si>
  <si>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</si>
  <si>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</si>
  <si>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</si>
  <si>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</si>
  <si>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</si>
  <si>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</si>
  <si>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</si>
  <si>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</si>
  <si>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</si>
  <si>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</si>
  <si>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</si>
  <si>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</si>
  <si>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</si>
  <si>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</si>
  <si>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</si>
  <si>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</si>
  <si>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</si>
  <si>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</si>
  <si>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</si>
  <si>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</si>
  <si>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</si>
  <si>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</si>
  <si>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</si>
  <si>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</si>
  <si>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</si>
  <si>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</si>
  <si>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</si>
  <si>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</si>
  <si>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</si>
  <si>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</si>
  <si>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</si>
  <si>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</si>
  <si>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</si>
  <si>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</si>
  <si>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</si>
  <si>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</si>
  <si>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</si>
  <si>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</si>
  <si>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</si>
  <si>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</si>
  <si>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</si>
  <si>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</si>
  <si>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</si>
  <si>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</si>
  <si>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</si>
  <si>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</si>
  <si>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</si>
  <si>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</si>
  <si>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</si>
  <si>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</si>
  <si>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</si>
  <si>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</si>
  <si>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</si>
  <si>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</si>
  <si>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</si>
  <si>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</si>
  <si>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</si>
  <si>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</si>
  <si>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</si>
  <si>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</si>
  <si>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</si>
  <si>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</si>
  <si>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</si>
  <si>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</si>
  <si>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</si>
  <si>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</si>
  <si>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</si>
  <si>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</si>
  <si>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</si>
  <si>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</si>
  <si>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</si>
  <si>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</si>
  <si>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</si>
  <si>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</si>
  <si>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</si>
  <si>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</si>
  <si>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</si>
  <si>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</si>
  <si>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</si>
  <si>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</si>
  <si>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</si>
  <si>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</si>
  <si>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</si>
  <si>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</si>
  <si>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</si>
  <si>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</si>
  <si>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</si>
  <si>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</si>
  <si>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</si>
  <si>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</si>
  <si>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</si>
  <si>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</si>
  <si>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</si>
  <si>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</si>
  <si>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</si>
  <si>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</si>
  <si>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</si>
  <si>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</si>
  <si>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</si>
  <si>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</si>
  <si>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</si>
  <si>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</si>
  <si>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</si>
  <si>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</si>
  <si>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</si>
  <si>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</si>
  <si>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</si>
  <si>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</si>
  <si>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</si>
  <si>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</si>
  <si>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</si>
  <si>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</si>
  <si>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</si>
  <si>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</si>
  <si>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</si>
  <si>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</si>
  <si>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</si>
  <si>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</si>
  <si>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</si>
  <si>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</si>
  <si>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</si>
  <si>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</si>
  <si>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</si>
  <si>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</si>
  <si>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</si>
  <si>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</si>
  <si>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</si>
  <si>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</si>
  <si>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</si>
  <si>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</si>
  <si>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</si>
  <si>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</si>
  <si>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</si>
  <si>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</si>
  <si>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</si>
  <si>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</si>
  <si>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</si>
  <si>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</si>
  <si>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</si>
  <si>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</si>
  <si>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</si>
  <si>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</si>
  <si>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</si>
  <si>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</si>
  <si>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</si>
  <si>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</si>
  <si>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</si>
  <si>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</si>
  <si>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</si>
  <si>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</si>
  <si>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</si>
  <si>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</si>
  <si>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</si>
  <si>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</si>
  <si>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</si>
  <si>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</si>
  <si>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</si>
  <si>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</si>
  <si>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</si>
  <si>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</si>
  <si>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</si>
  <si>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</si>
  <si>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</si>
  <si>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</si>
  <si>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</si>
  <si>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</si>
  <si>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</si>
  <si>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</si>
  <si>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</si>
  <si>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</si>
  <si>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</si>
  <si>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</si>
  <si>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</si>
  <si>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</si>
  <si>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</si>
  <si>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</si>
  <si>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</si>
  <si>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</si>
  <si>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</si>
  <si>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</si>
  <si>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</si>
  <si>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</si>
  <si>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</si>
  <si>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</si>
  <si>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</si>
  <si>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</si>
  <si>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</si>
  <si>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</si>
  <si>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</si>
  <si>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</si>
  <si>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</si>
  <si>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</si>
  <si>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</si>
  <si>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</si>
  <si>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</si>
  <si>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</si>
  <si>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</si>
  <si>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</si>
  <si>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</si>
  <si>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</si>
  <si>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</si>
  <si>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</si>
  <si>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</si>
  <si>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</si>
  <si>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</si>
  <si>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</si>
  <si>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</si>
  <si>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</si>
  <si>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</si>
  <si>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</si>
  <si>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</si>
  <si>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</si>
  <si>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</si>
  <si>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</si>
  <si>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</si>
  <si>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</si>
  <si>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</si>
  <si>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</si>
  <si>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</si>
  <si>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</si>
  <si>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</si>
  <si>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</si>
  <si>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</si>
  <si>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</si>
  <si>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</si>
  <si>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</si>
  <si>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</si>
  <si>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</si>
  <si>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</si>
  <si>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</si>
  <si>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</si>
  <si>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</si>
  <si>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</si>
  <si>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</si>
  <si>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</si>
  <si>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</si>
  <si>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</si>
  <si>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</si>
  <si>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</si>
  <si>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</si>
  <si>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</si>
  <si>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</si>
  <si>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</si>
  <si>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</si>
  <si>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</si>
  <si>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</si>
  <si>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</si>
  <si>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</si>
  <si>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</si>
  <si>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</si>
  <si>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</si>
  <si>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</si>
  <si>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</si>
  <si>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</si>
  <si>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</si>
  <si>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</si>
  <si>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</si>
  <si>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</si>
  <si>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</si>
  <si>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</si>
  <si>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</si>
  <si>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</si>
  <si>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</si>
  <si>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</si>
  <si>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</si>
  <si>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</si>
  <si>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</si>
  <si>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</si>
  <si>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</si>
  <si>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</si>
  <si>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</si>
  <si>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</si>
  <si>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</si>
  <si>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</si>
  <si>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</si>
  <si>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</si>
  <si>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</si>
  <si>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</si>
  <si>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</si>
  <si>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</si>
  <si>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</si>
  <si>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</si>
  <si>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</si>
  <si>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</si>
  <si>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</si>
  <si>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</si>
  <si>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</si>
  <si>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</si>
  <si>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</si>
  <si>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</si>
  <si>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</si>
  <si>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</si>
  <si>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</si>
  <si>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</si>
  <si>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</si>
  <si>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</si>
  <si>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</si>
  <si>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</si>
  <si>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</si>
  <si>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</si>
  <si>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</si>
  <si>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</si>
  <si>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</si>
  <si>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</si>
  <si>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</si>
  <si>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</si>
  <si>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</si>
  <si>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</si>
  <si>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</si>
  <si>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</si>
  <si>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</si>
  <si>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</si>
  <si>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</si>
  <si>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</si>
  <si>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</si>
  <si>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</si>
  <si>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</si>
  <si>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</si>
  <si>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</si>
  <si>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</si>
  <si>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</si>
  <si>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</si>
  <si>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</si>
  <si>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</si>
  <si>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</si>
  <si>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</si>
  <si>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</si>
  <si>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</si>
  <si>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</si>
  <si>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</si>
  <si>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</si>
  <si>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</si>
  <si>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</si>
  <si>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</si>
  <si>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</si>
  <si>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</si>
  <si>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</si>
  <si>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</si>
  <si>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</si>
  <si>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</si>
  <si>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</si>
  <si>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</si>
  <si>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</si>
  <si>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</si>
  <si>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</si>
  <si>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</si>
  <si>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</si>
  <si>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</si>
  <si>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</si>
  <si>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</si>
  <si>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</si>
  <si>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</si>
  <si>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</si>
  <si>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</si>
  <si>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</si>
  <si>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</si>
  <si>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</si>
  <si>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</si>
  <si>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</si>
  <si>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</si>
  <si>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</si>
  <si>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</si>
  <si>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</si>
  <si>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</si>
  <si>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</si>
  <si>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</si>
  <si>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</si>
  <si>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</si>
  <si>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</si>
  <si>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</si>
  <si>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</si>
  <si>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</si>
  <si>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</si>
  <si>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</si>
  <si>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</si>
  <si>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</si>
  <si>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</si>
  <si>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</si>
  <si>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</si>
  <si>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</si>
  <si>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</si>
  <si>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</si>
  <si>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</si>
  <si>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</si>
  <si>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</si>
  <si>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</si>
  <si>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</si>
  <si>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</si>
  <si>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</si>
  <si>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</si>
  <si>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</si>
  <si>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</si>
  <si>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</si>
  <si>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</si>
  <si>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</si>
  <si>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</si>
  <si>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</si>
  <si>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</si>
  <si>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</si>
  <si>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</si>
  <si>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</si>
  <si>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</si>
  <si>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</si>
  <si>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</si>
  <si>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</si>
  <si>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</si>
  <si>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</si>
  <si>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</si>
  <si>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</si>
  <si>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</si>
  <si>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</si>
  <si>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</si>
  <si>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</si>
  <si>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</si>
  <si>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</si>
  <si>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</si>
  <si>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</si>
  <si>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</si>
  <si>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</si>
  <si>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</si>
  <si>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</si>
  <si>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</si>
  <si>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</si>
  <si>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</si>
  <si>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</si>
  <si>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</si>
  <si>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</si>
  <si>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</si>
  <si>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</si>
  <si>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</si>
  <si>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</si>
  <si>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</si>
  <si>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</si>
  <si>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</si>
  <si>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</si>
  <si>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</si>
  <si>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</si>
  <si>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</si>
  <si>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</si>
  <si>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</si>
  <si>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</si>
  <si>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</si>
  <si>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</si>
  <si>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</si>
  <si>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</si>
  <si>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</si>
  <si>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</si>
  <si>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</si>
  <si>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</si>
  <si>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</si>
  <si>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</si>
  <si>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</si>
  <si>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</si>
  <si>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</si>
  <si>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</si>
  <si>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</si>
  <si>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</si>
  <si>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</si>
  <si>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</si>
  <si>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</si>
  <si>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</si>
  <si>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</si>
  <si>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</si>
  <si>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</si>
  <si>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</si>
  <si>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</si>
  <si>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</si>
  <si>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</si>
  <si>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</si>
  <si>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</si>
  <si>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</si>
  <si>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</si>
  <si>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</si>
  <si>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</si>
  <si>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</si>
  <si>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</si>
  <si>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</si>
  <si>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</si>
  <si>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</si>
  <si>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</si>
  <si>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</si>
  <si>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</si>
  <si>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</si>
  <si>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</si>
  <si>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</si>
  <si>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</si>
  <si>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</si>
  <si>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</si>
  <si>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</si>
  <si>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</si>
  <si>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</si>
  <si>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</si>
  <si>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</si>
  <si>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</si>
  <si>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</si>
  <si>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</si>
  <si>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</si>
  <si>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</si>
  <si>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</si>
  <si>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</si>
  <si>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</si>
  <si>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</si>
  <si>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</si>
  <si>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</si>
  <si>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</si>
  <si>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</si>
  <si>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</si>
  <si>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</si>
  <si>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</si>
  <si>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</si>
  <si>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</si>
  <si>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</si>
  <si>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</si>
  <si>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</si>
  <si>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</si>
  <si>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</si>
  <si>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</si>
  <si>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</si>
  <si>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</si>
  <si>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</si>
  <si>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</si>
  <si>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</si>
  <si>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</si>
  <si>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</si>
  <si>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</si>
  <si>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</si>
  <si>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</si>
  <si>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</si>
  <si>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</si>
  <si>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</si>
  <si>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</si>
  <si>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</si>
  <si>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</si>
  <si>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</si>
  <si>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</si>
  <si>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</si>
  <si>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</si>
  <si>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</si>
  <si>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</si>
  <si>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</si>
  <si>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</si>
  <si>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</si>
  <si>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</si>
  <si>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</si>
  <si>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</si>
  <si>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</si>
  <si>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</si>
  <si>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</si>
  <si>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</si>
  <si>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</si>
  <si>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</si>
  <si>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</si>
  <si>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</si>
  <si>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</si>
  <si>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</si>
  <si>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</si>
  <si>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</si>
  <si>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</si>
  <si>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</si>
  <si>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</si>
  <si>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</si>
  <si>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</si>
  <si>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</si>
  <si>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</si>
  <si>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</si>
  <si>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</si>
  <si>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</si>
  <si>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</si>
  <si>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</si>
  <si>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</si>
  <si>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</si>
  <si>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</si>
  <si>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</si>
  <si>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</si>
  <si>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</si>
  <si>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</si>
  <si>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</si>
  <si>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</si>
  <si>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</si>
  <si>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</si>
  <si>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</si>
  <si>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</si>
  <si>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</si>
  <si>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</si>
  <si>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</si>
  <si>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</si>
  <si>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</si>
  <si>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</si>
  <si>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</si>
  <si>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</si>
  <si>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</si>
  <si>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</si>
  <si>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</si>
  <si>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</si>
  <si>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</si>
  <si>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</si>
  <si>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</si>
  <si>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</si>
  <si>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</si>
  <si>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</si>
  <si>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</si>
  <si>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</si>
  <si>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</si>
  <si>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</si>
  <si>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</si>
  <si>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</si>
  <si>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</si>
  <si>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</si>
  <si>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</si>
  <si>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</si>
  <si>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</si>
  <si>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</si>
  <si>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</si>
  <si>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</si>
  <si>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</si>
  <si>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</si>
  <si>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</si>
  <si>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</si>
  <si>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</si>
  <si>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</si>
  <si>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</si>
  <si>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</si>
  <si>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</si>
  <si>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</si>
  <si>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</si>
  <si>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</si>
  <si>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</si>
  <si>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</si>
  <si>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</si>
  <si>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</si>
  <si>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</si>
  <si>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</si>
  <si>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</si>
  <si>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</si>
  <si>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</si>
  <si>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</si>
  <si>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</si>
  <si>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</si>
  <si>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</si>
  <si>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</si>
  <si>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</si>
  <si>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</si>
  <si>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</si>
  <si>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</si>
  <si>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</si>
  <si>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</si>
  <si>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</si>
  <si>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</si>
  <si>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</si>
  <si>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</si>
  <si>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</si>
  <si>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</si>
  <si>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</si>
  <si>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</si>
  <si>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</si>
  <si>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</si>
  <si>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</si>
  <si>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</si>
  <si>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</si>
  <si>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</si>
  <si>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</si>
  <si>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</si>
  <si>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</si>
  <si>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</si>
  <si>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</si>
  <si>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</si>
  <si>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</si>
  <si>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</si>
  <si>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</si>
  <si>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</si>
  <si>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</si>
  <si>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</si>
  <si>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</si>
  <si>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</si>
  <si>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</si>
  <si>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</si>
  <si>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</si>
  <si>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</si>
  <si>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</si>
  <si>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</si>
  <si>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</si>
  <si>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</si>
  <si>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</si>
  <si>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</si>
  <si>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</si>
  <si>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</si>
  <si>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</si>
  <si>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</si>
  <si>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</si>
  <si>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</si>
  <si>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</si>
  <si>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</si>
  <si>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</si>
  <si>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</si>
  <si>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</si>
  <si>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</si>
  <si>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</si>
  <si>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</si>
  <si>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</si>
  <si>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</si>
  <si>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</si>
  <si>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</si>
  <si>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</si>
  <si>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</si>
  <si>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</si>
  <si>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</si>
  <si>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</si>
  <si>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</si>
  <si>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</si>
  <si>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</si>
  <si>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</si>
  <si>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</si>
  <si>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</si>
  <si>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</si>
  <si>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</si>
  <si>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</si>
  <si>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</si>
  <si>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</si>
  <si>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</si>
  <si>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</si>
  <si>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</si>
  <si>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</si>
  <si>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</si>
  <si>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</si>
  <si>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</si>
  <si>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</si>
  <si>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</si>
  <si>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</si>
  <si>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</si>
  <si>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</si>
  <si>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</si>
  <si>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</si>
  <si>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</si>
  <si>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</si>
  <si>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</si>
  <si>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</si>
  <si>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</si>
  <si>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</si>
  <si>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</si>
  <si>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</si>
  <si>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</si>
  <si>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</si>
  <si>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</si>
  <si>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</si>
  <si>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</si>
  <si>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</si>
  <si>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</si>
  <si>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</si>
  <si>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</si>
  <si>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</si>
  <si>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</si>
  <si>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</si>
  <si>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</si>
  <si>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</si>
  <si>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</si>
  <si>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</si>
  <si>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</si>
  <si>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</si>
  <si>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</si>
  <si>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</si>
  <si>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</si>
  <si>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</si>
  <si>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</si>
  <si>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</si>
  <si>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</si>
  <si>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</si>
  <si>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</si>
  <si>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</si>
  <si>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</si>
  <si>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</si>
  <si>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</si>
  <si>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</si>
  <si>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</si>
  <si>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</si>
  <si>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</si>
  <si>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</si>
  <si>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</si>
  <si>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</si>
  <si>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</si>
  <si>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</si>
  <si>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</si>
  <si>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</si>
  <si>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</si>
  <si>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</si>
  <si>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</si>
  <si>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</si>
  <si>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</si>
  <si>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</si>
  <si>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</si>
  <si>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</si>
  <si>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</si>
  <si>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</si>
  <si>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</si>
  <si>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</si>
  <si>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</si>
  <si>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</si>
  <si>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</si>
  <si>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</si>
  <si>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</si>
  <si>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</si>
  <si>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</si>
  <si>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</si>
  <si>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</si>
  <si>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</si>
  <si>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</si>
  <si>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</si>
  <si>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</si>
  <si>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</si>
  <si>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</si>
  <si>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</si>
  <si>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</si>
  <si>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</si>
  <si>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</si>
  <si>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</si>
  <si>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</si>
  <si>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</si>
  <si>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</si>
  <si>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</si>
  <si>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</si>
  <si>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</si>
  <si>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</si>
  <si>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</si>
  <si>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</si>
  <si>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</si>
  <si>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</si>
  <si>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</si>
  <si>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</si>
  <si>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</si>
  <si>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</si>
  <si>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</si>
  <si>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</si>
  <si>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</si>
  <si>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</si>
  <si>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</si>
  <si>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</si>
  <si>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</si>
  <si>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</si>
  <si>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</si>
  <si>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</si>
  <si>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</si>
  <si>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</si>
  <si>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</si>
  <si>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</si>
  <si>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</si>
  <si>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</si>
  <si>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</si>
  <si>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</si>
  <si>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</si>
  <si>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</si>
  <si>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</si>
  <si>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</si>
  <si>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</si>
  <si>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</si>
  <si>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</si>
  <si>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</si>
  <si>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</si>
  <si>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</si>
  <si>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</si>
  <si>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</si>
  <si>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</si>
  <si>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</si>
  <si>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</si>
  <si>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</si>
  <si>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</si>
  <si>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</si>
  <si>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</si>
  <si>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</si>
  <si>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</si>
  <si>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</si>
  <si>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</si>
  <si>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</si>
  <si>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</si>
  <si>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</si>
  <si>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</si>
  <si>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</si>
  <si>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</si>
  <si>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</si>
  <si>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</si>
  <si>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</si>
  <si>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</si>
  <si>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</si>
  <si>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</si>
  <si>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</si>
  <si>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</si>
  <si>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</si>
  <si>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</si>
  <si>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</si>
  <si>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</si>
  <si>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</si>
  <si>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</si>
  <si>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</si>
  <si>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</si>
  <si>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</si>
  <si>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</si>
  <si>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</si>
  <si>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</si>
  <si>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</si>
  <si>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</si>
  <si>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</si>
  <si>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</si>
  <si>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</si>
  <si>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</si>
  <si>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</si>
  <si>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</si>
  <si>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</si>
  <si>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</si>
  <si>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</si>
  <si>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</si>
  <si>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</si>
  <si>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</si>
  <si>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</si>
  <si>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</si>
  <si>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</si>
  <si>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</si>
  <si>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</si>
  <si>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</si>
  <si>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</si>
  <si>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</si>
  <si>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</si>
  <si>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</si>
  <si>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</si>
  <si>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</si>
  <si>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</si>
  <si>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</si>
  <si>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</si>
  <si>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</si>
  <si>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</si>
  <si>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</si>
  <si>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</si>
  <si>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</si>
  <si>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</si>
  <si>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</si>
  <si>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</si>
  <si>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</si>
  <si>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</si>
  <si>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</si>
  <si>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</si>
  <si>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</si>
  <si>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</si>
  <si>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</si>
  <si>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</si>
  <si>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</si>
  <si>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</si>
  <si>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</si>
  <si>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</si>
  <si>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</si>
  <si>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</si>
  <si>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</si>
  <si>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</si>
  <si>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</si>
  <si>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</si>
  <si>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</si>
  <si>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</si>
  <si>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</si>
  <si>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</si>
  <si>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</si>
  <si>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</si>
  <si>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</si>
  <si>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</si>
  <si>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</si>
  <si>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</si>
  <si>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</si>
  <si>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</si>
  <si>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</si>
  <si>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</si>
  <si>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</si>
  <si>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</si>
  <si>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</si>
  <si>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</si>
  <si>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</si>
  <si>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</si>
  <si>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</si>
  <si>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</si>
  <si>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</si>
  <si>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</si>
  <si>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</si>
  <si>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</si>
  <si>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</si>
  <si>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</si>
  <si>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</si>
  <si>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</si>
  <si>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</si>
  <si>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</si>
  <si>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</si>
  <si>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</si>
  <si>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</si>
  <si>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</si>
  <si>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</si>
  <si>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</si>
  <si>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</si>
  <si>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</si>
  <si>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</si>
  <si>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</si>
  <si>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</si>
  <si>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</si>
  <si>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</si>
  <si>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</si>
  <si>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</si>
  <si>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</si>
  <si>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</si>
  <si>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</si>
  <si>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</si>
  <si>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</si>
  <si>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</si>
  <si>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</si>
  <si>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</si>
  <si>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</si>
  <si>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</si>
  <si>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</si>
  <si>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</si>
  <si>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</si>
  <si>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</si>
  <si>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</si>
  <si>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</si>
  <si>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</si>
  <si>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</si>
  <si>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</si>
  <si>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</si>
  <si>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</si>
  <si>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</si>
  <si>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</si>
  <si>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</si>
  <si>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</si>
  <si>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</si>
  <si>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</si>
  <si>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</si>
  <si>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</si>
  <si>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</si>
  <si>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</si>
  <si>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</si>
  <si>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</si>
  <si>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</si>
  <si>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</si>
  <si>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</si>
  <si>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</si>
  <si>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</si>
  <si>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</si>
  <si>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</si>
  <si>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</si>
  <si>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</si>
  <si>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</si>
  <si>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</si>
  <si>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</si>
  <si>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</si>
  <si>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</si>
  <si>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</si>
  <si>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</si>
  <si>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</si>
  <si>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</si>
  <si>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</si>
  <si>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</si>
  <si>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</si>
  <si>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</si>
  <si>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</si>
  <si>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</si>
  <si>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</si>
  <si>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</si>
  <si>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</si>
  <si>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</si>
  <si>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</si>
  <si>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</si>
  <si>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</si>
  <si>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</si>
  <si>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</si>
  <si>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</si>
  <si>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</si>
  <si>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</si>
  <si>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</si>
  <si>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</si>
  <si>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</si>
  <si>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</si>
  <si>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</si>
  <si>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</si>
  <si>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</si>
  <si>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</si>
  <si>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</si>
  <si>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</si>
  <si>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</si>
  <si>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</si>
  <si>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</si>
  <si>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</si>
  <si>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</si>
  <si>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</si>
  <si>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</si>
  <si>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</si>
  <si>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</si>
  <si>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</si>
  <si>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</si>
  <si>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</si>
  <si>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</si>
  <si>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</si>
  <si>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</si>
  <si>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</si>
  <si>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</si>
  <si>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</si>
  <si>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</si>
  <si>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</si>
  <si>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</si>
  <si>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</si>
  <si>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</si>
  <si>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</si>
  <si>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</si>
  <si>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</si>
  <si>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</si>
  <si>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</si>
  <si>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</si>
  <si>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</si>
  <si>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</si>
  <si>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</si>
  <si>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</si>
  <si>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</si>
  <si>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</si>
  <si>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</si>
  <si>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</si>
  <si>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</si>
  <si>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</si>
  <si>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</si>
  <si>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</si>
  <si>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</si>
  <si>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</si>
  <si>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</si>
  <si>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</si>
  <si>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</si>
  <si>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</si>
  <si>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</si>
  <si>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</si>
  <si>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</si>
  <si>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</si>
  <si>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</si>
  <si>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</si>
  <si>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</si>
  <si>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</si>
  <si>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</si>
  <si>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</si>
  <si>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</si>
  <si>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</si>
  <si>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</si>
  <si>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</si>
  <si>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</si>
  <si>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</si>
  <si>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</si>
  <si>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</si>
  <si>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</si>
  <si>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</si>
  <si>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</si>
  <si>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</si>
  <si>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</si>
  <si>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</si>
  <si>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</si>
  <si>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</si>
  <si>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</si>
  <si>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</si>
  <si>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</si>
  <si>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</si>
  <si>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</si>
  <si>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</si>
  <si>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</si>
  <si>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</si>
  <si>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</si>
  <si>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</si>
  <si>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</si>
  <si>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</si>
  <si>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</si>
  <si>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</si>
  <si>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</si>
  <si>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</si>
  <si>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</si>
  <si>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</si>
  <si>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</si>
  <si>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</si>
  <si>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</si>
  <si>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</si>
  <si>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</si>
  <si>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</si>
  <si>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</si>
  <si>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</si>
  <si>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</si>
  <si>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</si>
  <si>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</si>
  <si>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</si>
  <si>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</si>
  <si>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</si>
  <si>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</si>
  <si>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</si>
  <si>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</si>
  <si>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</si>
  <si>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</si>
  <si>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</si>
  <si>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</si>
  <si>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</si>
  <si>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</si>
  <si>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</si>
  <si>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</si>
  <si>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</si>
  <si>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</si>
  <si>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</si>
  <si>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</si>
  <si>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</si>
  <si>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</si>
  <si>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</si>
  <si>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</si>
  <si>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</si>
  <si>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</si>
  <si>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</si>
  <si>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</si>
  <si>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</si>
  <si>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</si>
  <si>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</si>
  <si>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</si>
  <si>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</si>
  <si>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</si>
  <si>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</si>
  <si>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</si>
  <si>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</si>
  <si>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</si>
  <si>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</si>
  <si>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</si>
  <si>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</si>
  <si>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</si>
  <si>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</si>
  <si>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</si>
  <si>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</si>
  <si>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</si>
  <si>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</si>
  <si>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</si>
  <si>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</si>
  <si>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</si>
  <si>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</si>
  <si>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</si>
  <si>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</si>
  <si>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</si>
  <si>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</si>
  <si>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</si>
  <si>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</si>
  <si>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</si>
  <si>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</si>
  <si>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</si>
  <si>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</si>
  <si>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</si>
  <si>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</si>
  <si>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</si>
  <si>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</si>
  <si>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</si>
  <si>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</si>
  <si>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</si>
  <si>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</si>
  <si>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</si>
  <si>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</si>
  <si>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</si>
  <si>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</si>
  <si>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</si>
  <si>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</si>
  <si>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</si>
  <si>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</si>
  <si>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</si>
  <si>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</si>
  <si>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</si>
  <si>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</si>
  <si>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</si>
  <si>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</si>
  <si>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</si>
  <si>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</si>
  <si>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</si>
  <si>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</si>
  <si>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</si>
  <si>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</si>
  <si>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</si>
  <si>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</si>
  <si>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</si>
  <si>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</si>
  <si>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</si>
  <si>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</si>
  <si>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</si>
  <si>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</si>
  <si>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</si>
  <si>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</si>
  <si>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</si>
  <si>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</si>
  <si>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</si>
  <si>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</si>
  <si>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</si>
  <si>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</si>
  <si>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</si>
  <si>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</si>
  <si>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</si>
  <si>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</si>
  <si>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</si>
  <si>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</si>
  <si>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</si>
  <si>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</si>
  <si>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</si>
  <si>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</si>
  <si>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</si>
  <si>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</si>
  <si>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</si>
  <si>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</si>
  <si>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</si>
  <si>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</si>
  <si>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</si>
  <si>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</si>
  <si>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</si>
  <si>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</si>
  <si>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</si>
  <si>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</si>
  <si>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</si>
  <si>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</si>
  <si>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</si>
  <si>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</si>
  <si>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</si>
  <si>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</si>
  <si>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</si>
  <si>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</si>
  <si>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</si>
  <si>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</si>
  <si>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</si>
  <si>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</si>
  <si>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</si>
  <si>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</si>
  <si>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</si>
  <si>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</si>
  <si>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</si>
  <si>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</si>
  <si>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</si>
  <si>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</si>
  <si>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</si>
  <si>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</si>
  <si>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</si>
  <si>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</si>
  <si>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</si>
  <si>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</si>
  <si>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</si>
  <si>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</si>
  <si>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</si>
  <si>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</si>
  <si>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</si>
  <si>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</si>
  <si>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</si>
  <si>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</si>
  <si>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</si>
  <si>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</si>
  <si>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</si>
  <si>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</si>
  <si>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</si>
  <si>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</si>
  <si>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</si>
  <si>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</si>
  <si>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</si>
  <si>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</si>
  <si>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</si>
  <si>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</si>
  <si>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</si>
  <si>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</si>
  <si>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</si>
  <si>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</si>
  <si>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</si>
  <si>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</si>
  <si>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</si>
  <si>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</si>
  <si>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</si>
  <si>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</si>
  <si>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</si>
  <si>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</si>
  <si>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</si>
  <si>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</si>
  <si>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</si>
  <si>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</si>
  <si>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</si>
  <si>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</si>
  <si>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</si>
  <si>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</si>
  <si>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</si>
  <si>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</si>
  <si>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</si>
  <si>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</si>
  <si>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</si>
  <si>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</si>
  <si>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</si>
  <si>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</si>
  <si>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</si>
  <si>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</si>
  <si>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</si>
  <si>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</si>
  <si>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</si>
  <si>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</si>
  <si>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</si>
  <si>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</si>
  <si>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</si>
  <si>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</si>
  <si>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</si>
  <si>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</si>
  <si>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</si>
  <si>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</si>
  <si>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</si>
  <si>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</si>
  <si>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</si>
  <si>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</si>
  <si>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</si>
  <si>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</si>
  <si>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</si>
  <si>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</si>
  <si>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</si>
  <si>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</si>
  <si>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</si>
  <si>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</si>
  <si>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</si>
  <si>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</si>
  <si>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</si>
  <si>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</si>
  <si>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</si>
  <si>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</si>
  <si>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</si>
  <si>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</si>
  <si>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</si>
  <si>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</si>
  <si>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</si>
  <si>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</si>
  <si>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</si>
  <si>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</si>
  <si>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</si>
  <si>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</si>
  <si>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</si>
  <si>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</si>
  <si>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</si>
  <si>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</si>
  <si>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</si>
  <si>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</si>
  <si>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</si>
  <si>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</si>
  <si>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</si>
  <si>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</si>
  <si>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</si>
  <si>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</si>
  <si>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</si>
  <si>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</si>
  <si>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</si>
  <si>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</si>
  <si>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</si>
  <si>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</si>
  <si>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</si>
  <si>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</si>
  <si>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</si>
  <si>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</si>
  <si>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</si>
  <si>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</si>
  <si>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</si>
  <si>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</si>
  <si>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</si>
  <si>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</si>
  <si>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</si>
  <si>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</si>
  <si>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</si>
  <si>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</si>
  <si>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</si>
  <si>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</si>
  <si>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</si>
  <si>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</si>
  <si>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</si>
  <si>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</si>
  <si>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</si>
  <si>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</si>
  <si>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</si>
  <si>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</si>
  <si>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</si>
  <si>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</si>
  <si>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</si>
  <si>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</si>
  <si>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</si>
  <si>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</si>
  <si>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</si>
  <si>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</si>
  <si>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</si>
  <si>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</si>
  <si>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</si>
  <si>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</si>
  <si>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</si>
  <si>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</si>
  <si>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</si>
  <si>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</si>
  <si>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</si>
  <si>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</si>
  <si>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</si>
  <si>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</si>
  <si>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</si>
  <si>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</si>
  <si>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</si>
  <si>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</si>
  <si>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</si>
  <si>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</si>
  <si>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</si>
  <si>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</si>
  <si>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</si>
  <si>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</si>
  <si>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</si>
  <si>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</si>
  <si>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</si>
  <si>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</si>
  <si>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</si>
  <si>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</si>
  <si>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</si>
  <si>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</si>
  <si>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</si>
  <si>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</si>
  <si>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</si>
  <si>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</si>
  <si>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</si>
  <si>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</si>
  <si>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</si>
  <si>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</si>
  <si>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</si>
  <si>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</si>
  <si>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</si>
  <si>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</si>
  <si>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</si>
  <si>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</si>
  <si>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</si>
  <si>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</si>
  <si>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</si>
  <si>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</si>
  <si>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</si>
  <si>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</si>
  <si>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</si>
  <si>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</si>
  <si>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</si>
  <si>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</si>
  <si>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</si>
  <si>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</si>
  <si>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</si>
  <si>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</si>
  <si>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</si>
  <si>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</si>
  <si>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</si>
  <si>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</si>
  <si>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</si>
  <si>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</si>
  <si>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</si>
  <si>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</si>
  <si>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</si>
  <si>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</si>
  <si>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</si>
  <si>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</si>
  <si>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</si>
  <si>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</si>
  <si>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</si>
  <si>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</si>
  <si>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</si>
  <si>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</si>
  <si>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</si>
  <si>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</si>
  <si>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</si>
  <si>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</si>
  <si>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</si>
  <si>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</si>
  <si>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</si>
  <si>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</si>
  <si>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</si>
  <si>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</si>
  <si>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</si>
  <si>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</si>
  <si>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</si>
  <si>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</si>
  <si>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</si>
  <si>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</si>
  <si>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</si>
  <si>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</si>
  <si>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</si>
  <si>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</si>
  <si>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</si>
  <si>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</si>
  <si>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</si>
  <si>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</si>
  <si>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</si>
  <si>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</si>
  <si>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</si>
  <si>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</si>
  <si>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</si>
  <si>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</si>
  <si>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</si>
  <si>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</si>
  <si>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</si>
  <si>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</si>
  <si>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</si>
  <si>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</si>
  <si>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</si>
  <si>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</si>
  <si>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</si>
  <si>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</si>
  <si>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</si>
  <si>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</si>
  <si>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</si>
  <si>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</si>
  <si>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</si>
  <si>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</si>
  <si>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</si>
  <si>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</si>
  <si>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</si>
  <si>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</si>
  <si>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</si>
  <si>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</si>
  <si>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</si>
  <si>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</si>
  <si>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</si>
  <si>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</si>
  <si>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</si>
  <si>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</si>
  <si>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</si>
  <si>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</si>
  <si>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</si>
  <si>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</si>
  <si>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</si>
  <si>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</si>
  <si>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</si>
  <si>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</si>
  <si>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</si>
  <si>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</si>
  <si>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</si>
  <si>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</si>
  <si>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</si>
  <si>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</si>
  <si>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</si>
  <si>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</si>
  <si>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</si>
  <si>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</si>
  <si>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</si>
  <si>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</si>
  <si>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</si>
  <si>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</si>
  <si>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</si>
  <si>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</si>
  <si>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</si>
  <si>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</si>
  <si>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</si>
  <si>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</si>
  <si>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</si>
  <si>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</si>
  <si>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</si>
  <si>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</si>
  <si>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</si>
  <si>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</si>
  <si>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</si>
  <si>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</si>
  <si>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</si>
  <si>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</si>
  <si>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</si>
  <si>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</si>
  <si>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</si>
  <si>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</si>
  <si>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</si>
  <si>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</si>
  <si>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</si>
  <si>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</si>
  <si>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</si>
  <si>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</si>
  <si>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</si>
  <si>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</si>
  <si>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</si>
  <si>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</si>
  <si>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</si>
  <si>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</si>
  <si>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</si>
  <si>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</si>
  <si>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</si>
  <si>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</si>
  <si>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</si>
  <si>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</si>
  <si>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</si>
  <si>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</si>
  <si>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</si>
  <si>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</si>
  <si>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</si>
  <si>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</si>
  <si>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</si>
  <si>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</si>
  <si>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</si>
  <si>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</si>
  <si>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</si>
  <si>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</si>
  <si>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</si>
  <si>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</si>
  <si>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</si>
  <si>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</si>
  <si>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</si>
  <si>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</si>
  <si>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</si>
  <si>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</si>
  <si>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</si>
  <si>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</si>
  <si>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</si>
  <si>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</si>
  <si>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</si>
  <si>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</si>
  <si>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</si>
  <si>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</si>
  <si>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</si>
  <si>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</si>
  <si>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</si>
  <si>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</si>
  <si>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</si>
  <si>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</si>
  <si>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</si>
  <si>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</si>
  <si>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</si>
  <si>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</si>
  <si>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</si>
  <si>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</si>
  <si>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</si>
  <si>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</si>
  <si>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</si>
  <si>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</si>
  <si>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</si>
  <si>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</si>
  <si>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</si>
  <si>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</si>
  <si>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</si>
  <si>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</si>
  <si>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</si>
  <si>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</si>
  <si>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</si>
  <si>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</si>
  <si>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</si>
  <si>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</si>
  <si>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</si>
  <si>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</si>
  <si>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</si>
  <si>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</si>
  <si>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</si>
  <si>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</si>
  <si>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</si>
  <si>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</si>
  <si>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</si>
  <si>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</si>
  <si>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</si>
  <si>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</si>
  <si>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</si>
  <si>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</si>
  <si>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</si>
  <si>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</si>
  <si>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</si>
  <si>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</si>
  <si>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</si>
  <si>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</si>
  <si>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</si>
  <si>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</si>
  <si>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</si>
  <si>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</si>
  <si>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</si>
  <si>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</si>
  <si>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</si>
  <si>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</si>
  <si>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</si>
  <si>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</si>
  <si>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</si>
  <si>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</si>
  <si>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</si>
  <si>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</si>
  <si>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</si>
  <si>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</si>
  <si>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</si>
  <si>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</si>
  <si>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</si>
  <si>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</si>
  <si>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</si>
  <si>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</si>
  <si>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</si>
  <si>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</si>
  <si>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</si>
  <si>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</si>
  <si>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</si>
  <si>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</si>
  <si>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</si>
  <si>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</si>
  <si>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</si>
  <si>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</si>
  <si>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</si>
  <si>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</si>
  <si>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</si>
  <si>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</si>
  <si>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</si>
  <si>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</si>
  <si>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</si>
  <si>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</si>
  <si>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</si>
  <si>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</si>
  <si>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</si>
  <si>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</si>
  <si>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</si>
  <si>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</si>
  <si>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</si>
  <si>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</si>
  <si>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</si>
  <si>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</si>
  <si>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</si>
  <si>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</si>
  <si>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</si>
  <si>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</si>
  <si>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</si>
  <si>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</si>
  <si>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</si>
  <si>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</si>
  <si>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</si>
  <si>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</si>
  <si>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</si>
  <si>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</si>
  <si>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</si>
  <si>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</si>
  <si>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</si>
  <si>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</si>
  <si>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</si>
  <si>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</si>
  <si>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</si>
  <si>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</si>
  <si>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</si>
  <si>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</si>
  <si>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</si>
  <si>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</si>
  <si>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</si>
  <si>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</si>
  <si>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</si>
  <si>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</si>
  <si>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</si>
  <si>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</si>
  <si>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</si>
  <si>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</si>
  <si>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</si>
  <si>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</si>
  <si>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</si>
  <si>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</si>
  <si>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</si>
  <si>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</si>
  <si>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</si>
  <si>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</si>
  <si>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</si>
  <si>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</si>
  <si>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</si>
  <si>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</si>
  <si>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</si>
  <si>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</si>
  <si>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</si>
  <si>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</si>
  <si>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</si>
  <si>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</si>
  <si>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</si>
  <si>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</si>
  <si>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</si>
  <si>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</si>
  <si>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</si>
  <si>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</si>
  <si>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</si>
  <si>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</si>
  <si>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</si>
  <si>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</si>
  <si>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</si>
  <si>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</si>
  <si>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</si>
  <si>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</si>
  <si>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</si>
  <si>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</si>
  <si>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</si>
  <si>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</si>
  <si>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</si>
  <si>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</si>
  <si>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</si>
  <si>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</si>
  <si>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</si>
  <si>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</si>
  <si>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</si>
  <si>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</si>
  <si>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</si>
  <si>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</si>
  <si>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</si>
  <si>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</si>
  <si>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</si>
  <si>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</si>
  <si>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</si>
  <si>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</si>
  <si>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</si>
  <si>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</si>
  <si>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</si>
  <si>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</si>
  <si>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</si>
  <si>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</si>
  <si>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</si>
  <si>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</si>
  <si>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</si>
  <si>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</si>
  <si>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</si>
  <si>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</si>
  <si>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</si>
  <si>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</si>
  <si>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</si>
  <si>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</si>
  <si>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</si>
  <si>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</si>
  <si>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</si>
  <si>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</si>
  <si>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</si>
  <si>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</si>
  <si>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</si>
  <si>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</si>
  <si>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</si>
  <si>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</si>
  <si>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</si>
  <si>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</si>
  <si>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</si>
  <si>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</si>
  <si>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</si>
  <si>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</si>
  <si>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</si>
  <si>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</si>
  <si>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</si>
  <si>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</si>
  <si>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</si>
  <si>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</si>
  <si>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</si>
  <si>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</si>
  <si>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</si>
  <si>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</si>
  <si>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</si>
  <si>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</si>
  <si>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</si>
  <si>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</si>
  <si>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</si>
  <si>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</si>
  <si>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</si>
  <si>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</si>
  <si>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</si>
  <si>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</si>
  <si>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</si>
  <si>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</si>
  <si>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</si>
  <si>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</si>
  <si>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</si>
  <si>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</si>
  <si>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</si>
  <si>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</si>
  <si>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</si>
  <si>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</si>
  <si>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</si>
  <si>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</si>
  <si>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</si>
  <si>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</si>
  <si>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</si>
  <si>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</si>
  <si>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</si>
  <si>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</si>
  <si>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</si>
  <si>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</si>
  <si>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</si>
  <si>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</si>
  <si>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</si>
  <si>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</si>
  <si>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</si>
  <si>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</si>
  <si>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</si>
  <si>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</si>
  <si>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</si>
  <si>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</si>
  <si>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</si>
  <si>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</si>
  <si>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</si>
  <si>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</si>
  <si>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</si>
  <si>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</si>
  <si>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</si>
  <si>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</si>
  <si>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</si>
  <si>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</si>
  <si>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</si>
  <si>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</si>
  <si>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</si>
  <si>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</si>
  <si>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</si>
  <si>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</si>
  <si>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</si>
  <si>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</si>
  <si>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</si>
  <si>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</si>
  <si>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</si>
  <si>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</si>
  <si>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</si>
  <si>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</si>
  <si>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</si>
  <si>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</si>
  <si>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</si>
  <si>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</si>
  <si>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</si>
  <si>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</si>
  <si>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</si>
  <si>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</si>
  <si>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</si>
  <si>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</si>
  <si>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</si>
  <si>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</si>
  <si>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</si>
  <si>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</si>
  <si>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</si>
  <si>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</si>
  <si>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</si>
  <si>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</si>
  <si>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</si>
  <si>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</si>
  <si>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</si>
  <si>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</si>
  <si>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</si>
  <si>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</si>
  <si>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</si>
  <si>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</si>
  <si>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</si>
  <si>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</si>
  <si>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</si>
  <si>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</si>
  <si>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</si>
  <si>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</si>
  <si>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</si>
  <si>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</si>
  <si>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</si>
  <si>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</si>
  <si>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</si>
  <si>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</si>
  <si>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</si>
  <si>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</si>
  <si>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</si>
  <si>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</si>
  <si>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</si>
  <si>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</si>
  <si>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</si>
  <si>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</si>
  <si>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</si>
  <si>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</si>
  <si>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</si>
  <si>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</si>
  <si>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</si>
  <si>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</si>
  <si>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</si>
  <si>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</si>
  <si>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</si>
  <si>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</si>
  <si>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</si>
  <si>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</si>
  <si>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</si>
  <si>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</si>
  <si>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</si>
  <si>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</si>
  <si>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</si>
  <si>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</si>
  <si>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</si>
  <si>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</si>
  <si>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</si>
  <si>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</si>
  <si>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</si>
  <si>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</si>
  <si>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</si>
  <si>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</si>
  <si>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</si>
  <si>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</si>
  <si>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</si>
  <si>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</si>
  <si>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</si>
  <si>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</si>
  <si>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</si>
  <si>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</si>
  <si>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</si>
  <si>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</si>
  <si>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</si>
  <si>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</si>
  <si>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</si>
  <si>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</si>
  <si>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</si>
  <si>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</si>
  <si>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</si>
  <si>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</si>
  <si>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</si>
  <si>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</si>
  <si>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</si>
  <si>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</si>
  <si>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</si>
  <si>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</si>
  <si>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</si>
  <si>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</si>
  <si>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</si>
  <si>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</si>
  <si>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</si>
  <si>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</si>
  <si>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</si>
  <si>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</si>
  <si>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</si>
  <si>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</si>
  <si>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</si>
  <si>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</si>
  <si>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</si>
  <si>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</si>
  <si>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</si>
  <si>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</si>
  <si>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</si>
  <si>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</si>
  <si>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</si>
  <si>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</si>
  <si>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</si>
  <si>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</si>
  <si>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</si>
  <si>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</si>
  <si>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</si>
  <si>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</si>
  <si>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</si>
  <si>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</si>
  <si>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</si>
  <si>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</si>
  <si>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</si>
  <si>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</si>
  <si>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</si>
  <si>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</si>
  <si>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</si>
  <si>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</si>
  <si>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</si>
  <si>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</si>
  <si>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</si>
  <si>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</si>
  <si>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</si>
  <si>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</si>
  <si>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</si>
  <si>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</si>
  <si>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</si>
  <si>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</si>
  <si>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</si>
  <si>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</si>
  <si>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</si>
  <si>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</si>
  <si>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</si>
  <si>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</si>
  <si>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</si>
  <si>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</si>
  <si>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</si>
  <si>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</si>
  <si>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</si>
  <si>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</si>
  <si>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</si>
  <si>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</si>
  <si>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</si>
  <si>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</si>
  <si>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</si>
  <si>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</si>
  <si>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</si>
  <si>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</si>
  <si>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</si>
  <si>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</si>
  <si>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</si>
  <si>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</si>
  <si>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</si>
  <si>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</si>
  <si>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</si>
  <si>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</si>
  <si>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</si>
  <si>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</si>
  <si>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</si>
  <si>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</si>
  <si>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</si>
  <si>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</si>
  <si>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</si>
  <si>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</si>
  <si>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</si>
  <si>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</si>
  <si>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</si>
  <si>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</si>
  <si>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</si>
  <si>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</si>
  <si>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</si>
  <si>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</si>
  <si>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</si>
  <si>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</si>
  <si>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</si>
  <si>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</si>
  <si>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</si>
  <si>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</si>
  <si>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</si>
  <si>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</si>
  <si>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</si>
  <si>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</si>
  <si>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</si>
  <si>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</si>
  <si>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</si>
  <si>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</si>
  <si>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</si>
  <si>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</si>
  <si>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</si>
  <si>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</si>
  <si>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</si>
  <si>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</si>
  <si>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</si>
  <si>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</si>
  <si>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</si>
  <si>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</si>
  <si>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</si>
  <si>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</si>
  <si>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</si>
  <si>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</si>
  <si>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</si>
  <si>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</si>
  <si>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</si>
  <si>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</si>
  <si>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</si>
  <si>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</si>
  <si>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</si>
  <si>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</si>
  <si>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</si>
  <si>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</si>
  <si>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</si>
  <si>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</si>
  <si>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</si>
  <si>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</si>
  <si>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</si>
  <si>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</si>
  <si>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</si>
  <si>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</si>
  <si>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</si>
  <si>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</si>
  <si>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</si>
  <si>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</si>
  <si>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</si>
  <si>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</si>
  <si>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</si>
  <si>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</si>
  <si>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</si>
  <si>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</si>
  <si>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</si>
  <si>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</si>
  <si>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</si>
  <si>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</si>
  <si>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</si>
  <si>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</si>
  <si>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</si>
  <si>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</si>
  <si>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</si>
  <si>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</si>
  <si>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</si>
  <si>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</si>
  <si>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</si>
  <si>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</si>
  <si>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</si>
  <si>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</si>
  <si>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</si>
  <si>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</si>
  <si>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</si>
  <si>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</si>
  <si>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</si>
  <si>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</si>
  <si>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</si>
  <si>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</si>
  <si>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</si>
  <si>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</si>
  <si>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</si>
  <si>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</si>
  <si>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</si>
  <si>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</si>
  <si>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</si>
  <si>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</si>
  <si>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</si>
  <si>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</si>
  <si>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</si>
  <si>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</si>
  <si>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</si>
  <si>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</si>
  <si>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</si>
  <si>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</si>
  <si>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</si>
  <si>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</si>
  <si>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</si>
  <si>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</si>
  <si>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</si>
  <si>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</si>
  <si>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</si>
  <si>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</si>
  <si>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</si>
  <si>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</si>
  <si>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</si>
  <si>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</si>
  <si>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</si>
  <si>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</si>
  <si>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</si>
  <si>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</si>
  <si>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</si>
  <si>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</si>
  <si>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</si>
  <si>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</si>
  <si>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</si>
  <si>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</si>
  <si>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</si>
  <si>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</si>
  <si>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</si>
  <si>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</si>
  <si>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</si>
  <si>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</si>
  <si>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</si>
  <si>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</si>
  <si>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</si>
  <si>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</si>
  <si>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</si>
  <si>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</si>
  <si>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</si>
  <si>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</si>
  <si>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</si>
  <si>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</si>
  <si>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</si>
  <si>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</si>
  <si>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</si>
  <si>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</si>
  <si>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</si>
  <si>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</si>
  <si>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</si>
  <si>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</si>
  <si>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</si>
  <si>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</si>
  <si>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</si>
  <si>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</si>
  <si>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</si>
  <si>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</si>
  <si>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</si>
  <si>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</si>
  <si>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</si>
  <si>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</si>
  <si>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</si>
  <si>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</si>
  <si>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</si>
  <si>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</si>
  <si>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</si>
  <si>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</si>
  <si>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</si>
  <si>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</si>
  <si>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</si>
  <si>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</si>
  <si>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</si>
  <si>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</si>
  <si>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</si>
  <si>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</si>
  <si>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</si>
  <si>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</si>
  <si>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</si>
  <si>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</si>
  <si>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</si>
  <si>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</si>
  <si>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</si>
  <si>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</si>
  <si>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</si>
  <si>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</si>
  <si>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</si>
  <si>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</si>
  <si>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</si>
  <si>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</si>
  <si>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</si>
  <si>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</si>
  <si>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</si>
  <si>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</si>
  <si>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</si>
  <si>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</si>
  <si>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</si>
  <si>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</si>
  <si>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</si>
  <si>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</si>
  <si>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</si>
  <si>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</si>
  <si>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</si>
  <si>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</si>
  <si>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</si>
  <si>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</si>
  <si>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</si>
  <si>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</si>
  <si>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</si>
  <si>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</si>
  <si>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</si>
  <si>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</si>
  <si>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</si>
  <si>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</si>
  <si>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</si>
  <si>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</si>
  <si>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</si>
  <si>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</si>
  <si>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</si>
  <si>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</si>
  <si>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</si>
  <si>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</si>
  <si>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</si>
  <si>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</si>
  <si>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</si>
  <si>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</si>
  <si>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</si>
  <si>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</si>
  <si>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</si>
  <si>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</si>
  <si>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</si>
  <si>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</si>
  <si>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</si>
  <si>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</si>
  <si>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</si>
  <si>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</si>
  <si>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</si>
  <si>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</si>
  <si>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</si>
  <si>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</si>
  <si>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</si>
  <si>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</si>
  <si>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</si>
  <si>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</si>
  <si>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</si>
  <si>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</si>
  <si>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</si>
  <si>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</si>
  <si>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</si>
  <si>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</si>
  <si>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</si>
  <si>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</si>
  <si>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</si>
  <si>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</si>
  <si>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</si>
  <si>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</si>
  <si>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</si>
  <si>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</si>
  <si>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</si>
  <si>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</si>
  <si>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</si>
  <si>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</si>
  <si>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</si>
  <si>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</si>
  <si>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</si>
  <si>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</si>
  <si>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</si>
  <si>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</si>
  <si>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</si>
  <si>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</si>
  <si>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</si>
  <si>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</si>
  <si>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</si>
  <si>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</si>
  <si>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</si>
  <si>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</si>
  <si>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</si>
  <si>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</si>
  <si>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</si>
  <si>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</si>
  <si>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</si>
  <si>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</si>
  <si>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</si>
  <si>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</si>
  <si>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</si>
  <si>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</si>
  <si>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</si>
  <si>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</si>
  <si>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</si>
  <si>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</si>
  <si>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</si>
  <si>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</si>
  <si>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</si>
  <si>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</si>
  <si>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</si>
  <si>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</si>
  <si>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</si>
  <si>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</si>
  <si>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</si>
  <si>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</si>
  <si>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</si>
  <si>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</si>
  <si>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</si>
  <si>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</si>
  <si>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</si>
  <si>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</si>
  <si>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</si>
  <si>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</si>
  <si>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</si>
  <si>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</si>
  <si>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</si>
  <si>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</si>
  <si>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</si>
  <si>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</si>
  <si>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</si>
  <si>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</si>
  <si>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</si>
  <si>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</si>
  <si>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</si>
  <si>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</si>
  <si>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</si>
  <si>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</si>
  <si>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</si>
  <si>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</si>
  <si>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</si>
  <si>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</si>
  <si>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</si>
  <si>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</si>
  <si>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</si>
  <si>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</si>
  <si>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</si>
  <si>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</si>
  <si>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</si>
  <si>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</si>
  <si>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</si>
  <si>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</si>
  <si>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</si>
  <si>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</si>
  <si>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</si>
  <si>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</si>
  <si>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</si>
  <si>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</si>
  <si>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</si>
  <si>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</si>
  <si>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</si>
  <si>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</si>
  <si>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</si>
  <si>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</si>
  <si>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</si>
  <si>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</si>
  <si>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</si>
  <si>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</si>
  <si>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</si>
  <si>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</si>
  <si>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</si>
  <si>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</si>
  <si>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</si>
  <si>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</si>
  <si>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</si>
  <si>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</si>
  <si>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</si>
  <si>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</si>
  <si>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</si>
  <si>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</si>
  <si>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</si>
  <si>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</si>
  <si>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</si>
  <si>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</si>
  <si>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</si>
  <si>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</si>
  <si>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</si>
  <si>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</si>
  <si>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</si>
  <si>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</si>
  <si>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</si>
  <si>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</si>
  <si>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</si>
  <si>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</si>
  <si>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</si>
  <si>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</si>
  <si>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</si>
  <si>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</si>
  <si>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</si>
  <si>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</si>
  <si>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</si>
  <si>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</si>
  <si>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</si>
  <si>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</si>
  <si>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</si>
  <si>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</si>
  <si>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</si>
  <si>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</si>
  <si>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</si>
  <si>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</si>
  <si>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</si>
  <si>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</si>
  <si>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</si>
  <si>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</si>
  <si>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</si>
  <si>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</si>
  <si>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</si>
  <si>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</si>
  <si>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</si>
  <si>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</si>
  <si>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</si>
  <si>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</si>
  <si>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</si>
  <si>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</si>
  <si>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</si>
  <si>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</si>
  <si>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</si>
  <si>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</si>
  <si>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</si>
  <si>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</si>
  <si>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</si>
  <si>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</si>
  <si>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</si>
  <si>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</si>
  <si>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</si>
  <si>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</si>
  <si>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</si>
  <si>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</si>
  <si>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</si>
  <si>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</si>
  <si>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</si>
  <si>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</si>
  <si>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</si>
  <si>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</si>
  <si>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</si>
  <si>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</si>
  <si>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</si>
  <si>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</si>
  <si>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</si>
  <si>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</si>
  <si>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</si>
  <si>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</si>
  <si>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</si>
  <si>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</si>
  <si>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</si>
  <si>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</si>
  <si>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</si>
  <si>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</si>
  <si>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</si>
  <si>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</si>
  <si>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</si>
  <si>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</si>
  <si>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</si>
  <si>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</si>
  <si>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</si>
  <si>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</si>
  <si>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</si>
  <si>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</si>
  <si>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</si>
  <si>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</si>
  <si>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</si>
  <si>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</si>
  <si>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</si>
  <si>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</si>
  <si>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</si>
  <si>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</si>
  <si>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</si>
  <si>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</si>
  <si>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</si>
  <si>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</si>
  <si>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</si>
  <si>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</si>
  <si>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</si>
  <si>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</si>
  <si>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</si>
  <si>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</si>
  <si>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</si>
  <si>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</si>
  <si>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</si>
  <si>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</si>
  <si>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</si>
  <si>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</si>
  <si>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</si>
  <si>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</si>
  <si>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</si>
  <si>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</si>
  <si>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</si>
  <si>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</si>
  <si>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</si>
  <si>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</si>
  <si>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</si>
  <si>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</si>
  <si>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</si>
  <si>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</si>
  <si>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</si>
  <si>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</si>
  <si>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</si>
  <si>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</si>
  <si>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</si>
  <si>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</si>
  <si>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</si>
  <si>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</si>
  <si>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</si>
  <si>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</si>
  <si>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</si>
  <si>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</si>
  <si>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</si>
  <si>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</si>
  <si>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</si>
  <si>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</si>
  <si>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</si>
  <si>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</si>
  <si>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</si>
  <si>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</si>
  <si>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</si>
  <si>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</si>
  <si>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</si>
  <si>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</si>
  <si>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</si>
  <si>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</si>
  <si>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</si>
  <si>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</si>
  <si>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</si>
  <si>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</si>
  <si>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</si>
  <si>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</si>
  <si>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</si>
  <si>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</si>
  <si>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</si>
  <si>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</si>
  <si>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</si>
  <si>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</si>
  <si>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</si>
  <si>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</si>
  <si>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</si>
  <si>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</si>
  <si>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</si>
  <si>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</si>
  <si>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</si>
  <si>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</si>
  <si>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</si>
  <si>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</si>
  <si>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</si>
  <si>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</si>
  <si>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</si>
  <si>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</si>
  <si>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</si>
  <si>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</si>
  <si>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</si>
  <si>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</si>
  <si>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</si>
  <si>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</si>
  <si>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</si>
  <si>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</si>
  <si>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</si>
  <si>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</si>
  <si>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</si>
  <si>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</si>
  <si>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</si>
  <si>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</si>
  <si>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</si>
  <si>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</si>
  <si>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</si>
  <si>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</si>
  <si>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</si>
  <si>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</si>
  <si>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</si>
  <si>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</si>
  <si>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</si>
  <si>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</si>
  <si>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</si>
  <si>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</si>
  <si>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</si>
  <si>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</si>
  <si>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</si>
  <si>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</si>
  <si>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</si>
  <si>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</si>
  <si>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</si>
  <si>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</si>
  <si>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</si>
  <si>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</si>
  <si>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</si>
  <si>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</si>
  <si>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</si>
  <si>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</si>
  <si>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</si>
  <si>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</si>
  <si>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</si>
  <si>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</si>
  <si>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</si>
  <si>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</si>
  <si>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</si>
  <si>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</si>
  <si>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</si>
  <si>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</si>
  <si>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</si>
  <si>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</si>
  <si>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</si>
  <si>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</si>
  <si>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</si>
  <si>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</si>
  <si>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</si>
  <si>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</si>
  <si>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</si>
  <si>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</si>
  <si>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</si>
  <si>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</si>
  <si>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</si>
  <si>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</si>
  <si>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</si>
  <si>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</si>
  <si>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</si>
  <si>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</si>
  <si>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</si>
  <si>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</si>
  <si>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</si>
  <si>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</si>
  <si>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</si>
  <si>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</si>
  <si>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</si>
  <si>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</si>
  <si>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</si>
  <si>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</si>
  <si>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</si>
  <si>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</si>
  <si>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</si>
  <si>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</si>
  <si>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</si>
  <si>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</si>
  <si>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</si>
  <si>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</si>
  <si>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</si>
  <si>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</si>
  <si>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</si>
  <si>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</si>
  <si>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</si>
  <si>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</si>
  <si>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</si>
  <si>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</si>
  <si>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</si>
  <si>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</si>
  <si>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</si>
  <si>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</si>
  <si>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</si>
  <si>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</si>
  <si>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</si>
  <si>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</si>
  <si>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</si>
  <si>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</si>
  <si>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</si>
  <si>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</si>
  <si>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</si>
  <si>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</si>
  <si>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</si>
  <si>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</si>
  <si>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</si>
  <si>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</si>
  <si>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</si>
  <si>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</si>
  <si>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</si>
  <si>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</si>
  <si>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</si>
  <si>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</si>
  <si>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</si>
  <si>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</si>
  <si>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</si>
  <si>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</si>
  <si>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</si>
  <si>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</si>
  <si>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</si>
  <si>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</si>
  <si>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</si>
  <si>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</si>
  <si>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</si>
  <si>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</si>
  <si>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</si>
  <si>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</si>
  <si>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</si>
  <si>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</si>
  <si>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</si>
  <si>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</si>
  <si>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</si>
  <si>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</si>
  <si>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</si>
  <si>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</si>
  <si>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</si>
  <si>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</si>
  <si>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</si>
  <si>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</si>
  <si>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</si>
  <si>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</si>
  <si>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</si>
  <si>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</si>
  <si>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</si>
  <si>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</si>
  <si>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</si>
  <si>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</si>
  <si>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</si>
  <si>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</si>
  <si>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</si>
  <si>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</si>
  <si>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</si>
  <si>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</si>
  <si>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</si>
  <si>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</si>
  <si>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</si>
  <si>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</si>
  <si>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</si>
  <si>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</si>
  <si>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</si>
  <si>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</si>
  <si>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</si>
  <si>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</si>
  <si>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</si>
  <si>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</si>
  <si>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</si>
  <si>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</si>
  <si>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</si>
  <si>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</si>
  <si>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</si>
  <si>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</si>
  <si>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</si>
  <si>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</si>
  <si>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</si>
  <si>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</si>
  <si>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</si>
  <si>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</si>
  <si>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</si>
  <si>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</si>
  <si>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</si>
  <si>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</si>
  <si>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</si>
  <si>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</si>
  <si>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</si>
  <si>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</si>
  <si>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</si>
  <si>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</si>
  <si>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</si>
  <si>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</si>
  <si>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</si>
  <si>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</si>
  <si>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</si>
  <si>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</si>
  <si>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</si>
  <si>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</si>
  <si>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</si>
  <si>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</si>
  <si>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</si>
  <si>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</si>
  <si>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</si>
  <si>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</si>
  <si>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</si>
  <si>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</si>
  <si>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</si>
  <si>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</si>
  <si>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</si>
  <si>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</si>
  <si>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</si>
  <si>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</si>
  <si>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</si>
  <si>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</si>
  <si>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</si>
  <si>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</si>
  <si>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</si>
  <si>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</si>
  <si>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</si>
  <si>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</si>
  <si>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</si>
  <si>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</si>
  <si>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</si>
  <si>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</si>
  <si>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</si>
  <si>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</si>
  <si>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</si>
  <si>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</si>
  <si>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</si>
  <si>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</si>
  <si>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</si>
  <si>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</si>
  <si>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</si>
  <si>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</si>
  <si>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</si>
  <si>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</si>
  <si>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</si>
  <si>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</si>
  <si>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</si>
  <si>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</si>
  <si>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</si>
  <si>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</si>
  <si>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</si>
  <si>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</si>
  <si>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</si>
  <si>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</si>
  <si>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</si>
  <si>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</si>
  <si>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</si>
  <si>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</si>
  <si>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</si>
  <si>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</si>
  <si>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</si>
  <si>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</si>
  <si>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</si>
  <si>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</si>
  <si>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</si>
  <si>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</si>
  <si>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</si>
  <si>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</si>
  <si>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</si>
  <si>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</si>
  <si>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</si>
  <si>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</si>
  <si>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</si>
  <si>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</si>
  <si>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</si>
  <si>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</si>
  <si>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</si>
  <si>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</si>
  <si>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</si>
  <si>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</si>
  <si>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</si>
  <si>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</si>
  <si>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</si>
  <si>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</si>
  <si>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</si>
  <si>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</si>
  <si>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</si>
  <si>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</si>
  <si>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</si>
  <si>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</si>
  <si>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</si>
  <si>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</si>
  <si>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</si>
  <si>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</si>
  <si>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</si>
  <si>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</si>
  <si>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</si>
  <si>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</si>
  <si>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</si>
  <si>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</si>
  <si>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</si>
  <si>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</si>
  <si>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</si>
  <si>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</si>
  <si>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</si>
  <si>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</si>
  <si>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</si>
  <si>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</si>
  <si>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</si>
  <si>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</si>
  <si>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</si>
  <si>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</si>
  <si>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</si>
  <si>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</si>
  <si>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</si>
  <si>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</si>
  <si>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</si>
  <si>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</si>
  <si>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</si>
  <si>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</si>
  <si>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</si>
  <si>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</si>
  <si>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</si>
  <si>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</si>
  <si>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</si>
  <si>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</si>
  <si>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</si>
  <si>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</si>
  <si>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</si>
  <si>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</si>
  <si>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</si>
  <si>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</si>
  <si>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</si>
  <si>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</si>
  <si>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</si>
  <si>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</si>
  <si>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</si>
  <si>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</si>
  <si>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</si>
  <si>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</si>
  <si>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</si>
  <si>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</si>
  <si>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</si>
  <si>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</si>
  <si>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</si>
  <si>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</si>
  <si>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</si>
  <si>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</si>
  <si>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</si>
  <si>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</si>
  <si>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</si>
  <si>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</si>
  <si>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</si>
  <si>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</si>
  <si>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</si>
  <si>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</si>
  <si>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</si>
  <si>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</si>
  <si>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</si>
  <si>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</si>
  <si>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</si>
  <si>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</si>
  <si>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</si>
  <si>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</si>
  <si>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</si>
  <si>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</si>
  <si>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</si>
  <si>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</si>
  <si>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</si>
  <si>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</si>
  <si>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</si>
  <si>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</si>
  <si>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</si>
  <si>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</si>
  <si>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</si>
  <si>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</si>
  <si>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</si>
  <si>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</si>
  <si>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</si>
  <si>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</si>
  <si>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</si>
  <si>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</si>
  <si>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</si>
  <si>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</si>
  <si>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</si>
  <si>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</si>
  <si>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</si>
  <si>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</si>
  <si>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</si>
  <si>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</si>
  <si>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</si>
  <si>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</si>
  <si>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</si>
  <si>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</si>
  <si>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</si>
  <si>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</si>
  <si>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</si>
  <si>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</si>
  <si>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</si>
  <si>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</si>
  <si>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</si>
  <si>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</si>
  <si>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</si>
  <si>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</si>
  <si>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</si>
  <si>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</si>
  <si>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</si>
  <si>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</si>
  <si>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</si>
  <si>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</si>
  <si>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</si>
  <si>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</si>
  <si>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</si>
  <si>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</si>
  <si>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</si>
  <si>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</si>
  <si>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</si>
  <si>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</si>
  <si>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</si>
  <si>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</si>
  <si>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</si>
  <si>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</si>
  <si>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</si>
  <si>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</si>
  <si>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</si>
  <si>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</si>
  <si>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</si>
  <si>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</si>
  <si>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</si>
  <si>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</si>
  <si>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</si>
  <si>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</si>
  <si>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</si>
  <si>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</si>
  <si>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</si>
  <si>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</si>
  <si>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</si>
  <si>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</si>
  <si>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</si>
  <si>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</si>
  <si>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</si>
  <si>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</si>
  <si>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</si>
  <si>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</si>
  <si>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</si>
  <si>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</si>
  <si>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</si>
  <si>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</si>
  <si>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</si>
  <si>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</si>
  <si>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</si>
  <si>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</si>
  <si>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</si>
  <si>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</si>
  <si>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</si>
  <si>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</si>
  <si>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</si>
  <si>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</si>
  <si>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</si>
  <si>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</si>
  <si>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</si>
  <si>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</si>
  <si>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</si>
  <si>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</si>
  <si>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</si>
  <si>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</si>
  <si>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</si>
  <si>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</si>
  <si>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</si>
  <si>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</si>
  <si>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</si>
  <si>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</si>
  <si>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</si>
  <si>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</si>
  <si>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</si>
  <si>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</si>
  <si>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</si>
  <si>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</si>
  <si>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</si>
  <si>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</si>
  <si>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</si>
  <si>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</si>
  <si>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</si>
  <si>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</si>
  <si>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</si>
  <si>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</si>
  <si>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</si>
  <si>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</si>
  <si>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</si>
  <si>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</si>
  <si>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</si>
  <si>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</si>
  <si>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</si>
  <si>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</si>
  <si>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</si>
  <si>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</si>
  <si>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</si>
  <si>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</si>
  <si>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</si>
  <si>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</si>
  <si>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</si>
  <si>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</si>
  <si>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</si>
  <si>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</si>
  <si>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</si>
  <si>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</si>
  <si>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</si>
  <si>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</si>
  <si>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</si>
  <si>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</si>
  <si>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</si>
  <si>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</si>
  <si>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</si>
  <si>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</si>
  <si>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</si>
  <si>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</si>
  <si>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</si>
  <si>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</si>
  <si>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</si>
  <si>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</si>
  <si>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</si>
  <si>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</si>
  <si>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</si>
  <si>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</si>
  <si>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</si>
  <si>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</si>
  <si>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</si>
  <si>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</si>
  <si>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</si>
  <si>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</si>
  <si>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</si>
  <si>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</si>
  <si>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</si>
  <si>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</si>
  <si>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</si>
  <si>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</si>
  <si>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</si>
  <si>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</si>
  <si>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</si>
  <si>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</si>
  <si>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</si>
  <si>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</si>
  <si>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</si>
  <si>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</si>
  <si>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</si>
  <si>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</si>
  <si>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</si>
  <si>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</si>
  <si>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</si>
  <si>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</si>
  <si>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</si>
  <si>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</si>
  <si>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</si>
  <si>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</si>
  <si>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</si>
  <si>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</si>
  <si>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</si>
  <si>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</si>
  <si>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</si>
  <si>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</si>
  <si>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</si>
  <si>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</si>
  <si>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</si>
  <si>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</si>
  <si>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</si>
  <si>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</si>
  <si>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</si>
  <si>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</si>
  <si>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</si>
  <si>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</si>
  <si>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</si>
  <si>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</si>
  <si>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</si>
  <si>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</si>
  <si>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</si>
  <si>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</si>
  <si>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</si>
  <si>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</si>
  <si>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</si>
  <si>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</si>
  <si>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</si>
  <si>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</si>
  <si>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</si>
  <si>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</si>
  <si>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</si>
  <si>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</si>
  <si>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</si>
  <si>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</si>
  <si>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</si>
  <si>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</si>
  <si>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</si>
  <si>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</si>
  <si>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</si>
  <si>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</si>
  <si>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</si>
  <si>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</si>
  <si>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</si>
  <si>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</si>
  <si>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</si>
  <si>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</si>
  <si>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</si>
  <si>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</si>
  <si>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</si>
  <si>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</si>
  <si>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</si>
  <si>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</si>
  <si>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</si>
  <si>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</si>
  <si>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</si>
  <si>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</si>
  <si>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</si>
  <si>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</si>
  <si>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</si>
  <si>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</si>
  <si>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</si>
  <si>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</si>
  <si>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</si>
  <si>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</si>
  <si>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</si>
  <si>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</si>
  <si>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</si>
  <si>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</si>
  <si>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</si>
  <si>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</si>
  <si>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</si>
  <si>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</si>
  <si>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</si>
  <si>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</si>
  <si>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</si>
  <si>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</si>
  <si>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</si>
  <si>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</si>
  <si>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</si>
  <si>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</si>
  <si>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</si>
  <si>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</si>
  <si>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</si>
  <si>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</si>
  <si>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</si>
  <si>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</si>
  <si>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</si>
  <si>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</si>
  <si>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</si>
  <si>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</si>
  <si>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</si>
  <si>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</si>
  <si>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</si>
  <si>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</si>
  <si>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</si>
  <si>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</si>
  <si>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</si>
  <si>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</si>
  <si>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</si>
  <si>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</si>
  <si>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</si>
  <si>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</si>
  <si>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</si>
  <si>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</si>
  <si>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</si>
  <si>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</si>
  <si>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</si>
  <si>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</si>
  <si>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</si>
  <si>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</si>
  <si>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</si>
  <si>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</si>
  <si>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</si>
  <si>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</si>
  <si>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</si>
  <si>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</si>
  <si>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</si>
  <si>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</si>
  <si>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</si>
  <si>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</si>
  <si>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</si>
  <si>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</si>
  <si>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</si>
  <si>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</si>
  <si>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</si>
  <si>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</si>
  <si>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</si>
  <si>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</si>
  <si>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</si>
  <si>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</si>
  <si>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</si>
  <si>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</si>
  <si>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</si>
  <si>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</si>
  <si>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</si>
  <si>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</si>
  <si>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</si>
  <si>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</si>
  <si>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</si>
  <si>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</si>
  <si>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</si>
  <si>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</si>
  <si>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</si>
  <si>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</si>
  <si>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</si>
  <si>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</si>
  <si>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</si>
  <si>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</si>
  <si>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</si>
  <si>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</si>
  <si>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</si>
  <si>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</si>
  <si>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</si>
  <si>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</si>
  <si>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</si>
  <si>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</si>
  <si>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</si>
  <si>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</si>
  <si>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</si>
  <si>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</si>
  <si>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</si>
  <si>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</si>
  <si>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</si>
  <si>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</si>
  <si>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</si>
  <si>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</si>
  <si>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</si>
  <si>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</si>
  <si>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</si>
  <si>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</si>
  <si>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</si>
  <si>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</si>
  <si>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</si>
  <si>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</si>
  <si>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</si>
  <si>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</si>
  <si>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</si>
  <si>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</si>
  <si>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</si>
  <si>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</si>
  <si>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</si>
  <si>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</si>
  <si>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</si>
  <si>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</si>
  <si>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</si>
  <si>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</si>
  <si>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</si>
  <si>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</si>
  <si>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</si>
  <si>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</si>
  <si>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</si>
  <si>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</si>
  <si>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</si>
  <si>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</si>
  <si>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</si>
  <si>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</si>
  <si>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</si>
  <si>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</si>
  <si>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</si>
  <si>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</si>
  <si>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</si>
  <si>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</si>
  <si>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</si>
  <si>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</si>
  <si>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</si>
  <si>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</si>
  <si>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</si>
  <si>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</si>
  <si>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</si>
  <si>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</si>
  <si>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</si>
  <si>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</si>
  <si>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</si>
  <si>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</si>
  <si>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</si>
  <si>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</si>
  <si>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</si>
  <si>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</si>
  <si>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</si>
  <si>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</si>
  <si>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</si>
  <si>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</si>
  <si>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</si>
  <si>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</si>
  <si>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</si>
  <si>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</si>
  <si>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</si>
  <si>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</si>
  <si>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</si>
  <si>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</si>
  <si>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</si>
  <si>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</si>
  <si>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</si>
  <si>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</si>
  <si>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</si>
  <si>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</si>
  <si>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</si>
  <si>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</si>
  <si>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</si>
  <si>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</si>
  <si>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</si>
  <si>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</si>
  <si>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</si>
  <si>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</si>
  <si>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</si>
  <si>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</si>
  <si>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</si>
  <si>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</si>
  <si>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</si>
  <si>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</si>
  <si>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</si>
  <si>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</si>
  <si>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</si>
  <si>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</si>
  <si>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</si>
  <si>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</si>
  <si>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</si>
  <si>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</si>
  <si>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</si>
  <si>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</si>
  <si>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</si>
  <si>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</si>
  <si>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</si>
  <si>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</si>
  <si>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</si>
  <si>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</si>
  <si>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</si>
  <si>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</si>
  <si>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</si>
  <si>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</si>
  <si>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</si>
  <si>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</si>
  <si>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</si>
  <si>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</si>
  <si>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</si>
  <si>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</si>
  <si>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</si>
  <si>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</si>
  <si>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</si>
  <si>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</si>
  <si>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</si>
  <si>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</si>
  <si>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</si>
  <si>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</si>
  <si>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</si>
  <si>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</si>
  <si>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</si>
  <si>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</si>
  <si>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</si>
  <si>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</si>
  <si>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</si>
  <si>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</si>
  <si>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</si>
  <si>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</si>
  <si>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</si>
  <si>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</si>
  <si>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</si>
  <si>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</si>
  <si>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</si>
  <si>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</si>
  <si>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</si>
  <si>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</si>
  <si>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</si>
  <si>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</si>
  <si>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</si>
  <si>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</si>
  <si>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</si>
  <si>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</si>
  <si>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</si>
  <si>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</si>
  <si>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</si>
  <si>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</si>
  <si>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</si>
  <si>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</si>
  <si>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</si>
  <si>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</si>
  <si>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</si>
  <si>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</si>
  <si>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</si>
  <si>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</si>
  <si>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</si>
  <si>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</si>
  <si>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</si>
  <si>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</si>
  <si>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</si>
  <si>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</si>
  <si>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</si>
  <si>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</si>
  <si>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</si>
  <si>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</si>
  <si>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</si>
  <si>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</si>
  <si>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</si>
  <si>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</si>
  <si>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</si>
  <si>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</si>
  <si>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</si>
  <si>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</si>
  <si>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</si>
  <si>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</si>
  <si>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</si>
  <si>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</si>
  <si>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</si>
  <si>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</si>
  <si>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</si>
  <si>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</si>
  <si>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</si>
  <si>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</si>
  <si>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</si>
  <si>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</si>
  <si>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</si>
  <si>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</si>
  <si>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</si>
  <si>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</si>
  <si>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</si>
  <si>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</si>
  <si>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</si>
  <si>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</si>
  <si>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</si>
  <si>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</si>
  <si>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</si>
  <si>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</si>
  <si>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</si>
  <si>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</si>
  <si>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</si>
  <si>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</si>
  <si>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</si>
  <si>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</si>
  <si>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</si>
  <si>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</si>
  <si>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</si>
  <si>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</si>
  <si>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</si>
  <si>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</si>
  <si>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</si>
  <si>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</si>
  <si>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</si>
  <si>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</si>
  <si>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</si>
  <si>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</si>
  <si>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</si>
  <si>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</si>
  <si>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</si>
  <si>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</si>
  <si>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</si>
  <si>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</si>
  <si>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</si>
  <si>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</si>
  <si>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</si>
  <si>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</si>
  <si>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</si>
  <si>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</si>
  <si>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</si>
  <si>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</si>
  <si>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</si>
  <si>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</si>
  <si>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</si>
  <si>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</si>
  <si>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</si>
  <si>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</si>
  <si>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</si>
  <si>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</si>
  <si>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</si>
  <si>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</si>
  <si>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</si>
  <si>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</si>
  <si>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</si>
  <si>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</si>
  <si>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</si>
  <si>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</si>
  <si>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</si>
  <si>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</si>
  <si>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</si>
  <si>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</si>
  <si>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</si>
  <si>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</si>
  <si>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</si>
  <si>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</si>
  <si>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</si>
  <si>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</si>
  <si>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</si>
  <si>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</si>
  <si>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</si>
  <si>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</si>
  <si>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</si>
  <si>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</si>
  <si>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</si>
  <si>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</si>
  <si>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</si>
  <si>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</si>
  <si>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</si>
  <si>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</si>
  <si>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</si>
  <si>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</si>
  <si>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</si>
  <si>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</si>
  <si>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</si>
  <si>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</si>
  <si>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</si>
  <si>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</si>
  <si>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</si>
  <si>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</si>
  <si>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</si>
  <si>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</si>
  <si>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</si>
  <si>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</si>
  <si>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</si>
  <si>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</si>
  <si>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</si>
  <si>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</si>
  <si>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</si>
  <si>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</si>
  <si>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</si>
  <si>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</si>
  <si>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</si>
  <si>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</si>
  <si>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</si>
  <si>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</si>
  <si>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</si>
  <si>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</si>
  <si>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</si>
  <si>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</si>
  <si>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</si>
  <si>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</si>
  <si>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</si>
  <si>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</si>
  <si>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</si>
  <si>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</si>
  <si>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</si>
  <si>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</si>
  <si>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</si>
  <si>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</si>
  <si>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</si>
  <si>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</si>
  <si>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</si>
  <si>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</si>
  <si>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</si>
  <si>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</si>
  <si>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</si>
  <si>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</si>
  <si>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</si>
  <si>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</si>
  <si>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</si>
  <si>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</si>
  <si>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</si>
  <si>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</si>
  <si>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</si>
  <si>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</si>
  <si>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</si>
  <si>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</si>
  <si>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</si>
  <si>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</si>
  <si>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</si>
  <si>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</si>
  <si>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</si>
  <si>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</si>
  <si>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</si>
  <si>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</si>
  <si>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</si>
  <si>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</si>
  <si>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</si>
  <si>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</si>
  <si>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</si>
  <si>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</si>
  <si>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</si>
  <si>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</si>
  <si>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</si>
  <si>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</si>
  <si>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</si>
  <si>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</si>
  <si>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</si>
  <si>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</si>
  <si>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</si>
  <si>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</si>
  <si>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</si>
  <si>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</si>
  <si>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</si>
  <si>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</si>
  <si>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</si>
  <si>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</si>
  <si>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</si>
  <si>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</si>
  <si>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</si>
  <si>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</si>
  <si>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</si>
  <si>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</si>
  <si>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</si>
  <si>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</si>
  <si>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</si>
  <si>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</si>
  <si>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</si>
  <si>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</si>
  <si>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</si>
  <si>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</si>
  <si>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</si>
  <si>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</si>
  <si>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</si>
  <si>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</si>
  <si>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</si>
  <si>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</si>
  <si>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</si>
  <si>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</si>
  <si>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</si>
  <si>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</si>
  <si>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</si>
  <si>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</si>
  <si>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</si>
  <si>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</si>
  <si>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</si>
  <si>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</si>
  <si>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</si>
  <si>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</si>
  <si>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</si>
  <si>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</si>
  <si>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</si>
  <si>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</si>
  <si>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</si>
  <si>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</si>
  <si>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</si>
  <si>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</si>
  <si>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</si>
  <si>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</si>
  <si>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</si>
  <si>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</si>
  <si>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</si>
  <si>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</si>
  <si>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</si>
  <si>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</si>
  <si>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</si>
  <si>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</si>
  <si>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</si>
  <si>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</si>
  <si>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</si>
  <si>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</si>
  <si>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</si>
  <si>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</si>
  <si>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</si>
  <si>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</si>
  <si>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</si>
  <si>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</si>
  <si>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</si>
  <si>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</si>
  <si>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</si>
  <si>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</si>
  <si>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</si>
  <si>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</si>
  <si>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</si>
  <si>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</si>
  <si>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</si>
  <si>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</si>
  <si>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</si>
  <si>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</si>
  <si>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</si>
  <si>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</si>
  <si>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</si>
  <si>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</si>
  <si>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</si>
  <si>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</si>
  <si>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</si>
  <si>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</si>
  <si>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</si>
  <si>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</si>
  <si>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</si>
  <si>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</si>
  <si>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</si>
  <si>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</si>
  <si>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</si>
  <si>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</si>
  <si>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</si>
  <si>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</si>
  <si>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</si>
  <si>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</si>
  <si>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</si>
  <si>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</si>
  <si>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</si>
  <si>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</si>
  <si>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</si>
  <si>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</si>
  <si>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</si>
  <si>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</si>
  <si>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</si>
  <si>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</si>
  <si>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</si>
  <si>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</si>
  <si>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</si>
  <si>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</si>
  <si>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</si>
  <si>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</si>
  <si>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</si>
  <si>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</si>
  <si>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</si>
  <si>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</si>
  <si>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</si>
  <si>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</si>
  <si>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</si>
  <si>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</si>
  <si>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</si>
  <si>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</si>
  <si>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</si>
  <si>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</si>
  <si>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</si>
  <si>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</si>
  <si>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</si>
  <si>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</si>
  <si>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</si>
  <si>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</si>
  <si>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</si>
  <si>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</si>
  <si>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</si>
  <si>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</si>
  <si>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</si>
  <si>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</si>
  <si>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</si>
  <si>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</si>
  <si>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</si>
  <si>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</si>
  <si>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</si>
  <si>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</si>
  <si>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</si>
  <si>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</si>
  <si>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</si>
  <si>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</si>
  <si>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</si>
  <si>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</si>
  <si>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</si>
  <si>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</si>
  <si>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</si>
  <si>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</si>
  <si>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</si>
  <si>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</si>
  <si>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</si>
  <si>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</si>
  <si>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</si>
  <si>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</si>
  <si>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</si>
  <si>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</si>
  <si>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</si>
  <si>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</si>
  <si>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</si>
  <si>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</si>
  <si>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</si>
  <si>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</si>
  <si>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</si>
  <si>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</si>
  <si>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</si>
  <si>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</si>
  <si>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</si>
  <si>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</si>
  <si>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</si>
  <si>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</si>
  <si>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</si>
  <si>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</si>
  <si>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</si>
  <si>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</si>
  <si>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</si>
  <si>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</si>
  <si>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</si>
  <si>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</si>
  <si>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</si>
  <si>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</si>
  <si>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</si>
  <si>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</si>
  <si>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</si>
  <si>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</si>
  <si>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</si>
  <si>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</si>
  <si>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</si>
  <si>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</si>
  <si>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</si>
  <si>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</si>
  <si>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</si>
  <si>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</si>
  <si>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</si>
  <si>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</si>
  <si>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</si>
  <si>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</si>
  <si>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</si>
  <si>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</si>
  <si>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</si>
  <si>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</si>
  <si>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</si>
  <si>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</si>
  <si>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</si>
  <si>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</si>
  <si>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</si>
  <si>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</si>
  <si>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</si>
  <si>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</si>
  <si>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</si>
  <si>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</si>
  <si>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</si>
  <si>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</si>
  <si>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</si>
  <si>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</si>
  <si>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</si>
  <si>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</si>
  <si>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</si>
  <si>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</si>
  <si>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</si>
  <si>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</si>
  <si>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</si>
  <si>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</si>
  <si>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</si>
  <si>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</si>
  <si>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</si>
  <si>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</si>
  <si>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</si>
  <si>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</si>
  <si>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</si>
  <si>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</si>
  <si>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</si>
  <si>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</si>
  <si>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</si>
  <si>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</si>
  <si>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</si>
  <si>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</si>
  <si>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</si>
  <si>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</si>
  <si>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</si>
  <si>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</si>
  <si>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</si>
  <si>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</si>
  <si>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</si>
  <si>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</si>
  <si>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</si>
  <si>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</si>
  <si>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</si>
  <si>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</si>
  <si>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</si>
  <si>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</si>
  <si>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</si>
  <si>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</si>
  <si>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</si>
  <si>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</si>
  <si>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</si>
  <si>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</si>
  <si>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</si>
  <si>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</si>
  <si>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</si>
  <si>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</si>
  <si>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</si>
  <si>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</si>
  <si>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</si>
  <si>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</si>
  <si>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</si>
  <si>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</si>
  <si>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</si>
  <si>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</si>
  <si>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</si>
  <si>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</si>
  <si>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</si>
  <si>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</si>
  <si>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</si>
  <si>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</si>
  <si>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</si>
  <si>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</si>
  <si>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</si>
  <si>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</si>
  <si>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</si>
  <si>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</si>
  <si>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</si>
  <si>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</si>
  <si>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</si>
  <si>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</si>
  <si>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</si>
  <si>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</si>
  <si>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</si>
  <si>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</si>
  <si>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</si>
  <si>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</si>
  <si>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</si>
  <si>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</si>
  <si>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</si>
  <si>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</si>
  <si>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</si>
  <si>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</si>
  <si>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</si>
  <si>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</si>
  <si>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</si>
  <si>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</si>
  <si>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</si>
  <si>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</si>
  <si>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</si>
  <si>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</si>
  <si>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</si>
  <si>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</si>
  <si>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</si>
  <si>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</si>
  <si>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</si>
  <si>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</si>
  <si>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</si>
  <si>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</si>
  <si>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</si>
  <si>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</si>
  <si>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</si>
  <si>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</si>
  <si>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</si>
  <si>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</si>
  <si>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</si>
  <si>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</si>
  <si>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</si>
  <si>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</si>
  <si>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</si>
  <si>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</si>
  <si>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</si>
  <si>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</si>
  <si>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</si>
  <si>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</si>
  <si>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</si>
  <si>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</si>
  <si>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</si>
  <si>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</si>
  <si>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</si>
  <si>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</si>
  <si>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</si>
  <si>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</si>
  <si>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</si>
  <si>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</si>
  <si>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</si>
  <si>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</si>
  <si>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</si>
  <si>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</si>
  <si>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</si>
  <si>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</si>
  <si>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</si>
  <si>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</si>
  <si>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</si>
  <si>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</si>
  <si>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</si>
  <si>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</si>
  <si>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</si>
  <si>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</si>
  <si>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</si>
  <si>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</si>
  <si>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</si>
  <si>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</si>
  <si>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</si>
  <si>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</si>
  <si>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</si>
  <si>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</si>
  <si>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</si>
  <si>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</si>
  <si>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</si>
  <si>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</si>
  <si>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</si>
  <si>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</si>
  <si>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</si>
  <si>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</si>
  <si>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</si>
  <si>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</si>
  <si>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</si>
  <si>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</si>
  <si>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</si>
  <si>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</si>
  <si>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</si>
  <si>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</si>
  <si>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</si>
  <si>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</si>
  <si>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</si>
  <si>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</si>
  <si>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</si>
  <si>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</si>
  <si>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</si>
  <si>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</si>
  <si>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</si>
  <si>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</si>
  <si>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</si>
  <si>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</si>
  <si>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</si>
  <si>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</si>
  <si>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</si>
  <si>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</si>
  <si>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</si>
  <si>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</si>
  <si>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</si>
  <si>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</si>
  <si>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</si>
  <si>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</si>
  <si>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</si>
  <si>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</si>
  <si>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</si>
  <si>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</si>
  <si>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</si>
  <si>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</si>
  <si>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</si>
  <si>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</si>
  <si>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</si>
  <si>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</si>
  <si>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</si>
  <si>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</si>
  <si>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</si>
  <si>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</si>
  <si>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</si>
  <si>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</si>
  <si>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</si>
  <si>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</si>
  <si>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</si>
  <si>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</si>
  <si>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</si>
  <si>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</si>
  <si>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</si>
  <si>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</si>
  <si>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</si>
  <si>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</si>
  <si>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</si>
  <si>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</si>
  <si>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</si>
  <si>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</si>
  <si>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</si>
  <si>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</si>
  <si>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</si>
  <si>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</si>
  <si>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</si>
  <si>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</si>
  <si>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</si>
  <si>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</si>
  <si>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</si>
  <si>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</si>
  <si>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</si>
  <si>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</si>
  <si>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</si>
  <si>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</si>
  <si>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</si>
  <si>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</si>
  <si>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</si>
  <si>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</si>
  <si>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</si>
  <si>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</si>
  <si>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</si>
  <si>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</si>
  <si>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</si>
  <si>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</si>
  <si>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</si>
  <si>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</si>
  <si>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</si>
  <si>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</si>
  <si>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</si>
  <si>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</si>
  <si>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</si>
  <si>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</si>
  <si>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</si>
  <si>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</si>
  <si>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</si>
  <si>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</si>
  <si>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</si>
  <si>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</si>
  <si>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</si>
  <si>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</si>
  <si>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</si>
  <si>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</si>
  <si>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</si>
  <si>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</si>
  <si>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</si>
  <si>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</si>
  <si>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</si>
  <si>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</si>
  <si>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</si>
  <si>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</si>
  <si>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</si>
  <si>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</si>
  <si>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</si>
  <si>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</si>
  <si>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</si>
  <si>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</si>
  <si>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</si>
  <si>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</si>
  <si>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</si>
  <si>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</si>
  <si>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</si>
  <si>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</si>
  <si>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</si>
  <si>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</si>
  <si>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</si>
  <si>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</si>
  <si>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</si>
  <si>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</si>
  <si>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</si>
  <si>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</si>
  <si>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</si>
  <si>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</si>
  <si>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</si>
  <si>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</si>
  <si>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</si>
  <si>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</si>
  <si>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</si>
  <si>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</si>
  <si>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</si>
  <si>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</si>
  <si>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</si>
  <si>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</si>
  <si>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</si>
  <si>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</si>
  <si>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</si>
  <si>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</si>
  <si>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</si>
  <si>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</si>
  <si>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</si>
  <si>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</si>
  <si>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</si>
  <si>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</si>
  <si>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</si>
  <si>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</si>
  <si>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</si>
  <si>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</si>
  <si>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</si>
  <si>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</si>
  <si>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</si>
  <si>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</si>
  <si>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</si>
  <si>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</si>
  <si>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</si>
  <si>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</si>
  <si>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</si>
  <si>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</si>
  <si>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</si>
  <si>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</si>
  <si>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</si>
  <si>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</si>
  <si>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</si>
  <si>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</si>
  <si>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</si>
  <si>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</si>
  <si>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</si>
  <si>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</si>
  <si>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</si>
  <si>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</si>
  <si>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</si>
  <si>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</si>
  <si>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</si>
  <si>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</si>
  <si>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</si>
  <si>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</si>
  <si>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</si>
  <si>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</si>
  <si>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</si>
  <si>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</si>
  <si>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</si>
  <si>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</si>
  <si>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</si>
  <si>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</si>
  <si>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</si>
  <si>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</si>
  <si>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</si>
  <si>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</si>
  <si>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</si>
  <si>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</si>
  <si>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</si>
  <si>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</si>
  <si>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</si>
  <si>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</si>
  <si>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</si>
  <si>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</si>
  <si>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</si>
  <si>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</si>
  <si>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</si>
  <si>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</si>
  <si>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</si>
  <si>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</si>
  <si>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</si>
  <si>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</si>
  <si>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</si>
  <si>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</si>
  <si>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</si>
  <si>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</si>
  <si>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</si>
  <si>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</si>
  <si>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</si>
  <si>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</si>
  <si>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</si>
  <si>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</si>
  <si>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</si>
  <si>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</si>
  <si>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</si>
  <si>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</si>
  <si>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</si>
  <si>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</si>
  <si>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</si>
  <si>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</si>
  <si>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</si>
  <si>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</si>
  <si>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</si>
  <si>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</si>
  <si>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</si>
  <si>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</si>
  <si>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</si>
  <si>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</si>
  <si>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</si>
  <si>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</si>
  <si>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</si>
  <si>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</si>
  <si>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</si>
  <si>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</si>
  <si>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</si>
  <si>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</si>
  <si>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</si>
  <si>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</si>
  <si>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</si>
  <si>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</si>
  <si>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</si>
  <si>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</si>
  <si>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</si>
  <si>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</si>
  <si>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</si>
  <si>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</si>
  <si>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</si>
  <si>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</si>
  <si>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</si>
  <si>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</si>
  <si>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</si>
  <si>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</si>
  <si>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</si>
  <si>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</si>
  <si>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</si>
  <si>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</si>
  <si>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</si>
  <si>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</si>
  <si>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</si>
  <si>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</si>
  <si>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</si>
  <si>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</si>
  <si>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</si>
  <si>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</si>
  <si>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</si>
  <si>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</si>
  <si>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</si>
  <si>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</si>
  <si>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</si>
  <si>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</si>
  <si>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</si>
  <si>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</si>
  <si>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</si>
  <si>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</si>
  <si>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</si>
  <si>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</si>
  <si>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</si>
  <si>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</si>
  <si>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</si>
  <si>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</si>
  <si>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</si>
  <si>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</si>
  <si>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</si>
  <si>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</si>
  <si>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</si>
  <si>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</si>
  <si>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</si>
  <si>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</si>
  <si>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</si>
  <si>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</si>
  <si>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</si>
  <si>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</si>
  <si>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</si>
  <si>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</si>
  <si>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</si>
  <si>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</si>
  <si>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</si>
  <si>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</si>
  <si>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</si>
  <si>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</si>
  <si>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</si>
  <si>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</si>
  <si>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</si>
  <si>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</si>
  <si>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</si>
  <si>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</si>
  <si>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</si>
  <si>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</si>
  <si>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</si>
  <si>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</si>
  <si>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</si>
  <si>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</si>
  <si>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</si>
  <si>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</si>
  <si>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</si>
  <si>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</si>
  <si>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</si>
  <si>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</si>
  <si>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</si>
  <si>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</si>
  <si>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</si>
  <si>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</si>
  <si>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</si>
  <si>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</si>
  <si>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</si>
  <si>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</si>
  <si>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</si>
  <si>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</si>
  <si>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</si>
  <si>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</si>
  <si>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</si>
  <si>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</si>
  <si>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</si>
  <si>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</si>
  <si>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</si>
  <si>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</si>
  <si>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</si>
  <si>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</si>
  <si>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</si>
  <si>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</si>
  <si>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</si>
  <si>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</si>
  <si>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</si>
  <si>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</si>
  <si>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</si>
  <si>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</si>
  <si>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</si>
  <si>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</si>
  <si>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</si>
  <si>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</si>
  <si>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</si>
  <si>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</si>
  <si>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</si>
  <si>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</si>
  <si>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</si>
  <si>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</si>
  <si>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</si>
  <si>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</si>
  <si>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</si>
  <si>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</si>
  <si>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</si>
  <si>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</si>
  <si>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</si>
  <si>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</si>
  <si>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</si>
  <si>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</si>
  <si>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</si>
  <si>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</si>
  <si>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</si>
  <si>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</si>
  <si>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</si>
  <si>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</si>
  <si>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</si>
  <si>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</si>
  <si>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</si>
  <si>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</si>
  <si>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</si>
  <si>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</si>
  <si>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</si>
  <si>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</si>
  <si>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</si>
  <si>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</si>
  <si>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</si>
  <si>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</si>
  <si>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</si>
  <si>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</si>
  <si>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</si>
  <si>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</si>
  <si>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</si>
  <si>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</si>
  <si>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</si>
  <si>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</si>
  <si>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</si>
  <si>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</si>
  <si>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</si>
  <si>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</si>
  <si>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</si>
  <si>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</si>
  <si>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</si>
  <si>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</si>
  <si>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</si>
  <si>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</si>
  <si>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</si>
  <si>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</si>
  <si>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</si>
  <si>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</si>
  <si>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</si>
  <si>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</si>
  <si>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</si>
  <si>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</si>
  <si>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</si>
  <si>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</si>
  <si>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</si>
  <si>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</si>
  <si>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</si>
  <si>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</si>
  <si>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</si>
  <si>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</si>
  <si>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</si>
  <si>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</si>
  <si>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</si>
  <si>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</si>
  <si>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</si>
  <si>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</si>
  <si>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</si>
  <si>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</si>
  <si>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</si>
  <si>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</si>
  <si>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</si>
  <si>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</si>
  <si>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</si>
  <si>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</si>
  <si>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</si>
  <si>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</si>
  <si>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</si>
  <si>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</si>
  <si>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</si>
  <si>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</si>
  <si>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</si>
  <si>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</si>
  <si>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</si>
  <si>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</si>
  <si>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</si>
  <si>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</si>
  <si>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</si>
  <si>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</si>
  <si>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</si>
  <si>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</si>
  <si>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</si>
  <si>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</si>
  <si>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</si>
  <si>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</si>
  <si>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</si>
  <si>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</si>
  <si>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</si>
  <si>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</si>
  <si>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</si>
  <si>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</si>
  <si>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</si>
  <si>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</si>
  <si>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</si>
  <si>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</si>
  <si>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</si>
  <si>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</si>
  <si>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</si>
  <si>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</si>
  <si>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</si>
  <si>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</si>
  <si>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</si>
  <si>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</si>
  <si>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</si>
  <si>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</si>
  <si>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</si>
  <si>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</si>
  <si>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</si>
  <si>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</si>
  <si>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</si>
  <si>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</si>
  <si>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</si>
  <si>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</si>
  <si>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</si>
  <si>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</si>
  <si>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</si>
  <si>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</si>
  <si>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</si>
  <si>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</si>
  <si>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</si>
  <si>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</si>
  <si>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</si>
  <si>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</si>
  <si>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</si>
  <si>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</si>
  <si>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</si>
  <si>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</si>
  <si>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</si>
  <si>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</si>
  <si>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</si>
  <si>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</si>
  <si>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</si>
  <si>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</si>
  <si>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</si>
  <si>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</si>
  <si>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</si>
  <si>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</si>
  <si>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</si>
  <si>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</si>
  <si>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</si>
  <si>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</si>
  <si>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</si>
  <si>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</si>
  <si>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</si>
  <si>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</si>
  <si>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</si>
  <si>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</si>
  <si>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</si>
  <si>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</si>
  <si>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</si>
  <si>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</si>
  <si>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</si>
  <si>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</si>
  <si>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</si>
  <si>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</si>
  <si>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</si>
  <si>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</si>
  <si>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</si>
  <si>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</si>
  <si>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</si>
  <si>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</si>
  <si>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</si>
  <si>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</si>
  <si>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</si>
  <si>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</si>
  <si>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</si>
  <si>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</si>
  <si>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</si>
  <si>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</si>
  <si>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</si>
  <si>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</si>
  <si>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</si>
  <si>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</si>
  <si>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</si>
  <si>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</si>
  <si>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</si>
  <si>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</si>
  <si>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</si>
  <si>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</si>
  <si>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</si>
  <si>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</si>
  <si>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</si>
  <si>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</si>
  <si>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</si>
  <si>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</si>
  <si>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</si>
  <si>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</si>
  <si>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</si>
  <si>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</si>
  <si>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</si>
  <si>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</si>
  <si>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</si>
  <si>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</si>
  <si>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</si>
  <si>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</si>
  <si>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</si>
  <si>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</si>
  <si>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</si>
  <si>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</si>
  <si>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</si>
  <si>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</si>
  <si>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</si>
  <si>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</si>
  <si>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</si>
  <si>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</si>
  <si>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</si>
  <si>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</si>
  <si>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</si>
  <si>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</si>
  <si>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</si>
  <si>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</si>
  <si>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</si>
  <si>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</si>
  <si>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</si>
  <si>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</si>
  <si>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</si>
  <si>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</si>
  <si>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</si>
  <si>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</si>
  <si>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</si>
  <si>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</si>
  <si>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</si>
  <si>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</si>
  <si>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</si>
  <si>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</si>
  <si>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</si>
  <si>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</si>
  <si>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</si>
  <si>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</si>
  <si>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</si>
  <si>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</si>
  <si>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</si>
  <si>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</si>
  <si>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</si>
  <si>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</si>
  <si>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</si>
  <si>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</si>
  <si>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</si>
  <si>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</si>
  <si>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</si>
  <si>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</si>
  <si>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</si>
  <si>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</si>
  <si>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</si>
  <si>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</si>
  <si>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</si>
  <si>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</si>
  <si>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</si>
  <si>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</si>
  <si>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</si>
  <si>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</si>
  <si>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</si>
  <si>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</si>
  <si>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</si>
  <si>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</si>
  <si>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</si>
  <si>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</si>
  <si>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</si>
  <si>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</si>
  <si>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</si>
  <si>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</si>
  <si>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</si>
  <si>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</si>
  <si>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</si>
  <si>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</si>
  <si>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</si>
  <si>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</si>
  <si>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</si>
  <si>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</si>
  <si>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</si>
  <si>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</si>
  <si>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</si>
  <si>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</si>
  <si>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</si>
  <si>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</si>
  <si>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</si>
  <si>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</si>
  <si>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</si>
  <si>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</si>
  <si>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</si>
  <si>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</si>
  <si>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</si>
  <si>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</si>
  <si>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</si>
  <si>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</si>
  <si>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</si>
  <si>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</si>
  <si>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</si>
  <si>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</si>
  <si>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</si>
  <si>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</si>
  <si>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</si>
  <si>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</si>
  <si>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</si>
  <si>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</si>
  <si>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</si>
  <si>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</si>
  <si>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</si>
  <si>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</si>
  <si>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</si>
  <si>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</si>
  <si>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</si>
  <si>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</si>
  <si>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</si>
  <si>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</si>
  <si>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</si>
  <si>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</si>
  <si>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</si>
  <si>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</si>
  <si>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</si>
  <si>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</si>
  <si>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</si>
  <si>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</si>
  <si>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</si>
  <si>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</si>
  <si>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</si>
  <si>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</si>
  <si>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</si>
  <si>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</si>
  <si>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</si>
  <si>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</si>
  <si>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</si>
  <si>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</si>
  <si>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</si>
  <si>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</si>
  <si>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</si>
  <si>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</si>
  <si>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</si>
  <si>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</si>
  <si>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</si>
  <si>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</si>
  <si>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</si>
  <si>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</si>
  <si>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</si>
  <si>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</si>
  <si>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</si>
  <si>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</si>
  <si>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</si>
  <si>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</si>
  <si>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</si>
  <si>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</si>
  <si>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</si>
  <si>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</si>
  <si>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</si>
  <si>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</si>
  <si>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</si>
  <si>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</si>
  <si>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</si>
  <si>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</si>
  <si>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</si>
  <si>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</si>
  <si>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</si>
  <si>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</si>
  <si>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</si>
  <si>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</si>
  <si>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</si>
  <si>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</si>
  <si>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</si>
  <si>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</si>
  <si>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</si>
  <si>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</si>
  <si>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</si>
  <si>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</si>
  <si>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</si>
  <si>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</si>
  <si>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</si>
  <si>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</si>
  <si>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</si>
  <si>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</si>
  <si>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</si>
  <si>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</si>
  <si>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</si>
  <si>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</si>
  <si>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</si>
  <si>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</si>
  <si>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</si>
  <si>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</si>
  <si>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</si>
  <si>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</si>
  <si>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</si>
  <si>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</si>
  <si>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</si>
  <si>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</si>
  <si>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</si>
  <si>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</si>
  <si>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</si>
  <si>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</si>
  <si>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</si>
  <si>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</si>
  <si>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</si>
  <si>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</si>
  <si>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</si>
  <si>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</si>
  <si>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</si>
  <si>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</si>
  <si>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</si>
  <si>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</si>
  <si>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</si>
  <si>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</si>
  <si>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</si>
  <si>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</si>
  <si>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</si>
  <si>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</si>
  <si>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</si>
  <si>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</si>
  <si>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</si>
  <si>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</si>
  <si>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</si>
  <si>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</si>
  <si>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</si>
  <si>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</si>
  <si>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</si>
  <si>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</si>
  <si>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</si>
  <si>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</si>
  <si>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</si>
  <si>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</si>
  <si>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</si>
  <si>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</si>
  <si>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</si>
  <si>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</si>
  <si>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</si>
  <si>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</si>
  <si>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</si>
  <si>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</si>
  <si>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</si>
  <si>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</si>
  <si>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</si>
  <si>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</si>
  <si>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</si>
  <si>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</si>
  <si>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</si>
  <si>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</si>
  <si>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</si>
  <si>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</si>
  <si>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</si>
  <si>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</si>
  <si>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</si>
  <si>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</si>
  <si>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</si>
  <si>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</si>
  <si>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</si>
  <si>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</si>
  <si>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</si>
  <si>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</si>
  <si>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</si>
  <si>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</si>
  <si>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</si>
  <si>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</si>
  <si>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</si>
  <si>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</si>
  <si>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</si>
  <si>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</si>
  <si>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</si>
  <si>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</si>
  <si>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</si>
  <si>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</si>
  <si>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</si>
  <si>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</si>
  <si>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</si>
  <si>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</si>
  <si>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</si>
  <si>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</si>
  <si>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</si>
  <si>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</si>
  <si>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</si>
  <si>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</si>
  <si>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</si>
  <si>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</si>
  <si>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</si>
  <si>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</si>
  <si>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</si>
  <si>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</si>
  <si>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</si>
  <si>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</si>
  <si>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</si>
  <si>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</si>
  <si>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</si>
  <si>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</si>
  <si>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</si>
  <si>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</si>
  <si>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</si>
  <si>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</si>
  <si>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</si>
  <si>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</si>
  <si>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</si>
  <si>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</si>
  <si>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</si>
  <si>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</si>
  <si>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</si>
  <si>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</si>
  <si>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</si>
  <si>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</si>
  <si>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</si>
  <si>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</si>
  <si>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</si>
  <si>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</si>
  <si>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</si>
  <si>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</si>
  <si>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</si>
  <si>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</si>
  <si>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</si>
  <si>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</si>
  <si>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</si>
  <si>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</si>
  <si>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</si>
  <si>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</si>
  <si>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</si>
  <si>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</si>
  <si>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</si>
  <si>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</si>
  <si>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</si>
  <si>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</si>
  <si>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</si>
  <si>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</si>
  <si>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</si>
  <si>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</si>
  <si>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</si>
  <si>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</si>
  <si>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</si>
  <si>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</si>
  <si>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</si>
  <si>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</si>
  <si>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</si>
  <si>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</si>
  <si>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</si>
  <si>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</si>
  <si>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</si>
  <si>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</si>
  <si>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</si>
  <si>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</si>
  <si>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</si>
  <si>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</si>
  <si>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</si>
  <si>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</si>
  <si>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</si>
  <si>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</si>
  <si>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</si>
  <si>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</si>
  <si>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</si>
  <si>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</si>
  <si>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</si>
  <si>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</si>
  <si>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</si>
  <si>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</si>
  <si>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</si>
  <si>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</si>
  <si>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</si>
  <si>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</si>
  <si>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</si>
  <si>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</si>
  <si>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</si>
  <si>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</si>
  <si>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</si>
  <si>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</si>
  <si>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</si>
  <si>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</si>
  <si>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</si>
  <si>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</si>
  <si>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</si>
  <si>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</si>
  <si>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</si>
  <si>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</si>
  <si>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</si>
  <si>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</si>
  <si>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</si>
  <si>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</si>
  <si>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</si>
  <si>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</si>
  <si>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</si>
  <si>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</si>
  <si>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</si>
  <si>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</si>
  <si>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</si>
  <si>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</si>
  <si>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</si>
  <si>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</si>
  <si>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</si>
  <si>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</si>
  <si>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</si>
  <si>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</si>
  <si>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</si>
  <si>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</si>
  <si>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</si>
  <si>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</si>
  <si>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</si>
  <si>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</si>
  <si>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</si>
  <si>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</si>
  <si>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</si>
  <si>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</si>
  <si>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</si>
  <si>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</si>
  <si>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</si>
  <si>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</si>
  <si>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</si>
  <si>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</si>
  <si>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</si>
  <si>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</si>
  <si>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</si>
  <si>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</si>
  <si>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</si>
  <si>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</si>
  <si>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</si>
  <si>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</si>
  <si>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</si>
  <si>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</si>
  <si>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</si>
  <si>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</si>
  <si>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</si>
  <si>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</si>
  <si>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</si>
  <si>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</si>
  <si>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</si>
  <si>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</si>
  <si>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</si>
  <si>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</si>
  <si>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</si>
  <si>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</si>
  <si>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</si>
  <si>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</si>
  <si>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</si>
  <si>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</si>
  <si>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</si>
  <si>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</si>
  <si>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</si>
  <si>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</si>
  <si>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</si>
  <si>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</si>
  <si>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</si>
  <si>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</si>
  <si>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</si>
  <si>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</si>
  <si>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</si>
  <si>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</si>
  <si>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</si>
  <si>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</si>
  <si>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</si>
  <si>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</si>
  <si>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</si>
  <si>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</si>
  <si>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</si>
  <si>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</si>
  <si>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</si>
  <si>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</si>
  <si>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</si>
  <si>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</si>
  <si>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</si>
  <si>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</si>
  <si>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</si>
  <si>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</si>
  <si>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</si>
  <si>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</si>
  <si>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</si>
  <si>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</si>
  <si>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</si>
  <si>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</si>
  <si>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</si>
  <si>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</si>
  <si>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</si>
  <si>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</si>
  <si>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</si>
  <si>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</si>
  <si>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</si>
  <si>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</si>
  <si>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</si>
  <si>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</si>
  <si>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</si>
  <si>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</si>
  <si>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</si>
  <si>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</si>
  <si>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</si>
  <si>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</si>
  <si>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</si>
  <si>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</si>
  <si>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</si>
  <si>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</si>
  <si>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</si>
  <si>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</si>
  <si>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</si>
  <si>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</si>
  <si>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</si>
  <si>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</si>
  <si>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</si>
  <si>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</si>
  <si>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</si>
  <si>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</si>
  <si>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</si>
  <si>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</si>
  <si>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</si>
  <si>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</si>
  <si>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</si>
  <si>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</si>
  <si>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</si>
  <si>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</si>
  <si>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</si>
  <si>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</si>
  <si>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</si>
  <si>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</si>
  <si>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</si>
  <si>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</si>
  <si>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</si>
  <si>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</si>
  <si>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</si>
  <si>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</si>
  <si>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</si>
  <si>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</si>
  <si>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</si>
  <si>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</si>
  <si>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</si>
  <si>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</si>
  <si>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</si>
  <si>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</si>
  <si>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</si>
  <si>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</si>
  <si>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</si>
  <si>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</si>
  <si>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</si>
  <si>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</si>
  <si>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</si>
  <si>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</si>
  <si>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</si>
  <si>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</si>
  <si>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</si>
  <si>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</si>
  <si>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</si>
  <si>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</si>
  <si>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</si>
  <si>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</si>
  <si>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</si>
  <si>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</si>
  <si>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</si>
  <si>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</si>
  <si>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</si>
  <si>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</si>
  <si>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</si>
  <si>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</si>
  <si>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</si>
  <si>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</si>
  <si>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</si>
  <si>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</si>
  <si>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</si>
  <si>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</si>
  <si>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</si>
  <si>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</si>
  <si>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</si>
  <si>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</si>
  <si>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</si>
  <si>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</si>
  <si>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</si>
  <si>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</si>
  <si>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</si>
  <si>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</si>
  <si>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</si>
  <si>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</si>
  <si>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</si>
  <si>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</si>
  <si>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</si>
  <si>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</si>
  <si>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</si>
  <si>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</si>
  <si>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</si>
  <si>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</si>
  <si>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</si>
  <si>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</si>
  <si>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</si>
  <si>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</si>
  <si>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</si>
  <si>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</si>
  <si>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</si>
  <si>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</si>
  <si>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</si>
  <si>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</si>
  <si>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</si>
  <si>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</si>
  <si>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</si>
  <si>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</si>
  <si>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</si>
  <si>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</si>
  <si>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</si>
  <si>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</si>
  <si>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</si>
  <si>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</si>
  <si>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</si>
  <si>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</si>
  <si>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</si>
  <si>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</si>
  <si>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</si>
  <si>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</si>
  <si>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</si>
  <si>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</si>
  <si>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</si>
  <si>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</si>
  <si>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</si>
  <si>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</si>
  <si>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</si>
  <si>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</si>
  <si>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</si>
  <si>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</si>
  <si>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</si>
  <si>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</si>
  <si>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</si>
  <si>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</si>
  <si>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</si>
  <si>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</si>
  <si>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</si>
  <si>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</si>
  <si>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</si>
  <si>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</si>
  <si>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</si>
  <si>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</si>
  <si>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</si>
  <si>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</si>
  <si>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</si>
  <si>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</si>
  <si>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</si>
  <si>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</si>
  <si>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</si>
  <si>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</si>
  <si>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</si>
  <si>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</si>
  <si>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</si>
  <si>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</si>
  <si>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</si>
  <si>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</si>
  <si>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</si>
  <si>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</si>
  <si>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</si>
  <si>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</si>
  <si>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</si>
  <si>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</si>
  <si>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</si>
  <si>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</si>
  <si>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</si>
  <si>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</si>
  <si>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</si>
  <si>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</si>
  <si>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</si>
  <si>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</si>
  <si>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</si>
  <si>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</si>
  <si>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</si>
  <si>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</si>
  <si>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</si>
  <si>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</si>
  <si>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</si>
  <si>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</si>
  <si>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</si>
  <si>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</si>
  <si>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</si>
  <si>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</si>
  <si>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</si>
  <si>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</si>
  <si>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</si>
  <si>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</si>
  <si>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</si>
  <si>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</si>
  <si>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</si>
  <si>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</si>
  <si>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</si>
  <si>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</si>
  <si>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</si>
  <si>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</si>
  <si>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</si>
  <si>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</si>
  <si>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</si>
  <si>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</si>
  <si>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</si>
  <si>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</si>
  <si>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</si>
  <si>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</si>
  <si>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</si>
  <si>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</si>
  <si>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</si>
  <si>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</si>
  <si>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</si>
  <si>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</si>
  <si>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</si>
  <si>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</si>
  <si>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</si>
  <si>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</si>
  <si>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</si>
  <si>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</si>
  <si>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</si>
  <si>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</si>
  <si>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</si>
  <si>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</si>
  <si>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</si>
  <si>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</si>
  <si>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</si>
  <si>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</si>
  <si>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</si>
  <si>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</si>
  <si>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</si>
  <si>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</si>
  <si>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</si>
  <si>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</si>
  <si>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</si>
  <si>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</si>
  <si>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</si>
  <si>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</si>
  <si>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</si>
  <si>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</si>
  <si>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</si>
  <si>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</si>
  <si>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</si>
  <si>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</si>
  <si>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</si>
  <si>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</si>
  <si>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</si>
  <si>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</si>
  <si>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</si>
  <si>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</si>
  <si>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</si>
  <si>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</si>
  <si>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</si>
  <si>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</si>
  <si>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</si>
  <si>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</si>
  <si>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</si>
  <si>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</si>
  <si>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</si>
  <si>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</si>
  <si>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</si>
  <si>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</si>
  <si>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</si>
  <si>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</si>
  <si>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</si>
  <si>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</si>
  <si>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</si>
  <si>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</si>
  <si>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</si>
  <si>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</si>
  <si>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</si>
  <si>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</si>
  <si>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</si>
  <si>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</si>
  <si>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</si>
  <si>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</si>
  <si>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</si>
  <si>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</si>
  <si>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</si>
  <si>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</si>
  <si>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</si>
  <si>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</si>
  <si>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</si>
  <si>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</si>
  <si>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</si>
  <si>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</si>
  <si>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</si>
  <si>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</si>
  <si>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</si>
  <si>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</si>
  <si>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</si>
  <si>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</si>
  <si>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</si>
  <si>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</si>
  <si>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</si>
  <si>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</si>
  <si>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</si>
  <si>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</si>
  <si>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</si>
  <si>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</si>
  <si>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</si>
  <si>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</si>
  <si>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</si>
  <si>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</si>
  <si>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</si>
  <si>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</si>
  <si>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</si>
  <si>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</si>
  <si>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</si>
  <si>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</si>
  <si>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</si>
  <si>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</si>
  <si>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</si>
  <si>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</si>
  <si>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</si>
  <si>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</si>
  <si>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</si>
  <si>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</si>
  <si>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</si>
  <si>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</si>
  <si>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</si>
  <si>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</si>
  <si>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</si>
  <si>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</si>
  <si>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</si>
  <si>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</si>
  <si>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</si>
  <si>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</si>
  <si>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</si>
  <si>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</si>
  <si>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</si>
  <si>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</si>
  <si>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</si>
  <si>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</si>
  <si>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</si>
  <si>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</si>
  <si>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</si>
  <si>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</si>
  <si>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</si>
  <si>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</si>
  <si>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</si>
  <si>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</si>
  <si>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</si>
  <si>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</si>
  <si>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</si>
  <si>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</si>
  <si>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</si>
  <si>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</si>
  <si>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</si>
  <si>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</si>
  <si>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</si>
  <si>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</si>
  <si>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</si>
  <si>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</si>
  <si>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</si>
  <si>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</si>
  <si>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</si>
  <si>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</si>
  <si>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</si>
  <si>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</si>
  <si>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</si>
  <si>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</si>
  <si>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</si>
  <si>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</si>
  <si>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</si>
  <si>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</si>
  <si>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</si>
  <si>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</si>
  <si>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</si>
  <si>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</si>
  <si>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</si>
  <si>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</si>
  <si>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</si>
  <si>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</si>
  <si>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</si>
  <si>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</si>
  <si>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</si>
  <si>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</si>
  <si>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</si>
  <si>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</si>
  <si>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</si>
  <si>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</si>
  <si>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</si>
  <si>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</si>
  <si>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</si>
  <si>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</si>
  <si>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</si>
  <si>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</si>
  <si>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</si>
  <si>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</si>
  <si>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</si>
  <si>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</si>
  <si>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</si>
  <si>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</si>
  <si>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</si>
  <si>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</si>
  <si>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</si>
  <si>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</si>
  <si>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</si>
  <si>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</si>
  <si>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</si>
  <si>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</si>
  <si>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</si>
  <si>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</si>
  <si>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</si>
  <si>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</si>
  <si>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</si>
  <si>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</si>
  <si>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</si>
  <si>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</si>
  <si>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</si>
  <si>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</si>
  <si>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</si>
  <si>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</si>
  <si>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</si>
  <si>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</si>
  <si>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</si>
  <si>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</si>
  <si>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</si>
  <si>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</si>
  <si>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</si>
  <si>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</si>
  <si>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</si>
  <si>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</si>
  <si>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</si>
  <si>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</si>
  <si>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</si>
  <si>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</si>
  <si>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</si>
  <si>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</si>
  <si>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</si>
  <si>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</si>
  <si>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</si>
  <si>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</si>
  <si>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</si>
  <si>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</si>
  <si>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</si>
  <si>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</si>
  <si>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</si>
  <si>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</si>
  <si>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</si>
  <si>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</si>
  <si>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</si>
  <si>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</si>
  <si>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</si>
  <si>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</si>
  <si>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</si>
  <si>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</si>
  <si>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</si>
  <si>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</si>
  <si>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</si>
  <si>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</si>
  <si>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</si>
  <si>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</si>
  <si>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</si>
  <si>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</si>
  <si>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</si>
  <si>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</si>
  <si>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</si>
  <si>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</si>
  <si>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</si>
  <si>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</si>
  <si>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</si>
  <si>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</si>
  <si>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</si>
  <si>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</si>
  <si>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</si>
  <si>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</si>
  <si>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</si>
  <si>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</si>
  <si>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</si>
  <si>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</si>
  <si>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</si>
  <si>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</si>
  <si>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</si>
  <si>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</si>
  <si>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</si>
  <si>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</si>
  <si>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</si>
  <si>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</si>
  <si>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</si>
  <si>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</si>
  <si>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</si>
  <si>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</si>
  <si>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</si>
  <si>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</si>
  <si>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</si>
  <si>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</si>
  <si>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</si>
  <si>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</si>
  <si>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</si>
  <si>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</si>
  <si>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</si>
  <si>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</si>
  <si>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</si>
  <si>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</si>
  <si>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</si>
  <si>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</si>
  <si>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</si>
  <si>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</si>
  <si>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</si>
  <si>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</si>
  <si>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</si>
  <si>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</si>
  <si>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</si>
  <si>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</si>
  <si>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</si>
  <si>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</si>
  <si>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</si>
  <si>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</si>
  <si>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</si>
  <si>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</si>
  <si>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</si>
  <si>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</si>
  <si>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</si>
  <si>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</si>
  <si>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</si>
  <si>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</si>
  <si>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</si>
  <si>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</si>
  <si>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</si>
  <si>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</si>
  <si>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</si>
  <si>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</si>
  <si>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</si>
  <si>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</si>
  <si>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</si>
  <si>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</si>
  <si>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</si>
  <si>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</si>
  <si>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</si>
  <si>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</si>
  <si>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</si>
  <si>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</si>
  <si>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</si>
  <si>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</si>
  <si>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</si>
  <si>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</si>
  <si>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</si>
  <si>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</si>
  <si>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</si>
  <si>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</si>
  <si>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</si>
  <si>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</si>
  <si>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</si>
  <si>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</si>
  <si>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</si>
  <si>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</si>
  <si>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</si>
  <si>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</si>
  <si>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</si>
  <si>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</si>
  <si>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</si>
  <si>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</si>
  <si>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</si>
  <si>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</si>
  <si>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</si>
  <si>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</si>
  <si>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</si>
  <si>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</si>
  <si>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</si>
  <si>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</si>
  <si>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</si>
  <si>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</si>
  <si>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</si>
  <si>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</si>
  <si>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</si>
  <si>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</si>
  <si>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</si>
  <si>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</si>
  <si>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</si>
  <si>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</si>
  <si>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</si>
  <si>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</si>
  <si>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</si>
  <si>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</si>
  <si>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</si>
  <si>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</si>
  <si>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</si>
  <si>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</si>
  <si>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</si>
  <si>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</si>
  <si>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</si>
  <si>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</si>
  <si>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</si>
  <si>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</si>
  <si>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</si>
  <si>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</si>
  <si>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</si>
  <si>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</si>
  <si>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</si>
  <si>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</si>
  <si>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</si>
  <si>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</si>
  <si>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</si>
  <si>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</si>
  <si>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</si>
  <si>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</si>
  <si>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</si>
  <si>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</si>
  <si>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</si>
  <si>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</si>
  <si>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</si>
  <si>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</si>
  <si>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</si>
  <si>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</si>
  <si>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</si>
  <si>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</si>
  <si>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</si>
  <si>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</si>
  <si>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</si>
  <si>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</si>
  <si>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</si>
  <si>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</si>
  <si>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</si>
  <si>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</si>
  <si>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</si>
  <si>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</si>
  <si>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</si>
  <si>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</si>
  <si>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</si>
  <si>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</si>
  <si>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</si>
  <si>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</si>
  <si>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</si>
  <si>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</si>
  <si>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</si>
  <si>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</si>
  <si>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</si>
  <si>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</si>
  <si>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</si>
  <si>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</si>
  <si>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</si>
  <si>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</si>
  <si>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</si>
  <si>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</si>
  <si>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</si>
  <si>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</si>
  <si>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</si>
  <si>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</si>
  <si>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</si>
  <si>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</si>
  <si>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</si>
  <si>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</si>
  <si>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</si>
  <si>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</si>
  <si>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</si>
  <si>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</si>
  <si>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</si>
  <si>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</si>
  <si>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</si>
  <si>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</si>
  <si>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</si>
  <si>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</si>
  <si>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</si>
  <si>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</si>
  <si>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</si>
  <si>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</si>
  <si>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</si>
  <si>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</si>
  <si>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</si>
  <si>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</si>
  <si>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</si>
  <si>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</si>
  <si>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</si>
  <si>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</si>
  <si>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</si>
  <si>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</si>
  <si>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</si>
  <si>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</si>
  <si>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</si>
  <si>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</si>
  <si>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</si>
  <si>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</si>
  <si>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</si>
  <si>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</si>
  <si>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</si>
  <si>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</si>
  <si>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</si>
  <si>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</si>
  <si>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</si>
  <si>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</si>
  <si>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</si>
  <si>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</si>
  <si>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</si>
  <si>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</si>
  <si>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</si>
  <si>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</si>
  <si>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</si>
  <si>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</si>
  <si>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</si>
  <si>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</si>
  <si>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</si>
  <si>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</si>
  <si>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</si>
  <si>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</si>
  <si>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</si>
  <si>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</si>
  <si>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</si>
  <si>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</si>
  <si>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</si>
  <si>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</si>
  <si>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</si>
  <si>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</si>
  <si>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</si>
  <si>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</si>
  <si>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</si>
  <si>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</si>
  <si>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</si>
  <si>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</si>
  <si>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</si>
  <si>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</si>
  <si>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</si>
  <si>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</si>
  <si>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</si>
  <si>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</si>
  <si>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</si>
  <si>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</si>
  <si>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</si>
  <si>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</si>
  <si>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</si>
  <si>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</si>
  <si>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</si>
  <si>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</si>
  <si>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</si>
  <si>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</si>
  <si>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</si>
  <si>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</si>
  <si>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</si>
  <si>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</si>
  <si>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</si>
  <si>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</si>
  <si>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</si>
  <si>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</si>
  <si>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</si>
  <si>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</si>
  <si>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</si>
  <si>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</si>
  <si>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</si>
  <si>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</si>
  <si>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</si>
  <si>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</si>
  <si>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</si>
  <si>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</si>
  <si>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</si>
  <si>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</si>
  <si>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</si>
  <si>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</si>
  <si>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</si>
  <si>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</si>
  <si>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</si>
  <si>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</si>
  <si>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</si>
  <si>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</si>
  <si>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</si>
  <si>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</si>
  <si>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</si>
  <si>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</si>
  <si>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</si>
  <si>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</si>
  <si>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</si>
  <si>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</si>
  <si>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</si>
  <si>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</si>
  <si>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</si>
  <si>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</si>
  <si>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</si>
  <si>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</si>
  <si>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</si>
  <si>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</si>
  <si>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</si>
  <si>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</si>
  <si>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</si>
  <si>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</si>
  <si>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</si>
  <si>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</si>
  <si>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</si>
  <si>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</si>
  <si>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</si>
  <si>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</si>
  <si>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</si>
  <si>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</si>
  <si>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</si>
  <si>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</si>
  <si>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</si>
  <si>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</si>
  <si>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</si>
  <si>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</si>
  <si>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</si>
  <si>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</si>
  <si>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</si>
  <si>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</si>
  <si>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</si>
  <si>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</si>
  <si>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</si>
  <si>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</si>
  <si>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</si>
  <si>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</si>
  <si>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</si>
  <si>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</si>
  <si>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</si>
  <si>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</si>
  <si>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</si>
  <si>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</si>
  <si>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</si>
  <si>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</si>
  <si>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</si>
  <si>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</si>
  <si>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</si>
  <si>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</si>
  <si>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</si>
  <si>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</si>
  <si>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</si>
  <si>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</si>
  <si>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</si>
  <si>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</si>
  <si>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</si>
  <si>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</si>
  <si>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</si>
  <si>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</si>
  <si>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</si>
  <si>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</si>
  <si>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</si>
  <si>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</si>
  <si>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</si>
  <si>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</si>
  <si>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</si>
  <si>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</si>
  <si>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</si>
  <si>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</si>
  <si>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</si>
  <si>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</si>
  <si>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</si>
  <si>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</si>
  <si>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</si>
  <si>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</si>
  <si>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</si>
  <si>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</si>
  <si>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</si>
  <si>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</si>
  <si>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</si>
  <si>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</si>
  <si>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</si>
  <si>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</si>
  <si>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</si>
  <si>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</si>
  <si>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</si>
  <si>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</si>
  <si>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</si>
  <si>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</si>
  <si>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</si>
  <si>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</si>
  <si>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</si>
  <si>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</si>
  <si>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</si>
  <si>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</si>
  <si>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</si>
  <si>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</si>
  <si>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</si>
  <si>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</si>
  <si>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</si>
  <si>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</si>
  <si>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</si>
  <si>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</si>
  <si>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</si>
  <si>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</si>
  <si>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</si>
  <si>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</si>
  <si>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</si>
  <si>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</si>
  <si>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</si>
  <si>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</si>
  <si>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</si>
  <si>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</si>
  <si>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</si>
  <si>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</si>
  <si>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</si>
  <si>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</si>
  <si>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</si>
  <si>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</si>
  <si>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</si>
  <si>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</si>
  <si>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</si>
  <si>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</si>
  <si>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</si>
  <si>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</si>
  <si>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</si>
  <si>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</si>
  <si>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</si>
  <si>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</si>
  <si>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</si>
  <si>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</si>
  <si>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</si>
  <si>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</si>
  <si>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</si>
  <si>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</si>
  <si>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</si>
  <si>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</si>
  <si>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</si>
  <si>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</si>
  <si>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</si>
  <si>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</si>
  <si>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</si>
  <si>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</si>
  <si>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</si>
  <si>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</si>
  <si>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</si>
  <si>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</si>
  <si>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</si>
  <si>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</si>
  <si>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</si>
  <si>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</si>
  <si>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</si>
  <si>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</si>
  <si>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</si>
  <si>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</si>
  <si>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</si>
  <si>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</si>
  <si>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</si>
  <si>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</si>
  <si>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</si>
  <si>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</si>
  <si>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</si>
  <si>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</si>
  <si>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</si>
  <si>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</si>
  <si>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</si>
  <si>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</si>
  <si>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</si>
  <si>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</si>
  <si>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</si>
  <si>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</si>
  <si>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</si>
  <si>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</si>
  <si>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</si>
  <si>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</si>
  <si>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</si>
  <si>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</si>
  <si>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</si>
  <si>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</si>
  <si>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</si>
  <si>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</si>
  <si>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</si>
  <si>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</si>
  <si>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</si>
  <si>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</si>
  <si>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</si>
  <si>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</si>
  <si>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</si>
  <si>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</si>
  <si>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</si>
  <si>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</si>
  <si>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</si>
  <si>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</si>
  <si>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</si>
  <si>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</si>
  <si>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</si>
  <si>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</si>
  <si>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</si>
  <si>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</si>
  <si>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</si>
  <si>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</si>
  <si>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</si>
  <si>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</si>
  <si>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</si>
  <si>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</si>
  <si>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</si>
  <si>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</si>
  <si>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</si>
  <si>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</si>
  <si>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</si>
  <si>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</si>
  <si>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</si>
  <si>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</si>
  <si>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</si>
  <si>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</si>
  <si>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</si>
  <si>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</si>
  <si>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</si>
  <si>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</si>
  <si>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</si>
  <si>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</si>
  <si>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</si>
  <si>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</si>
  <si>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</si>
  <si>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</si>
  <si>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</si>
  <si>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</si>
  <si>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</si>
  <si>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</si>
  <si>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</si>
  <si>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</si>
  <si>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</si>
  <si>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</si>
  <si>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</si>
  <si>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</si>
  <si>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</si>
  <si>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</si>
  <si>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</si>
  <si>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</si>
  <si>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</si>
  <si>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</si>
  <si>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</si>
  <si>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</si>
  <si>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</si>
  <si>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</si>
  <si>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</si>
  <si>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</si>
  <si>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</si>
  <si>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</si>
  <si>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</si>
  <si>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</si>
  <si>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</si>
  <si>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</si>
  <si>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</si>
  <si>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</si>
  <si>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</si>
  <si>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</si>
  <si>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</si>
  <si>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</si>
  <si>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</si>
  <si>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</si>
  <si>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</si>
  <si>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</si>
  <si>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</si>
  <si>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</si>
  <si>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</si>
  <si>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</si>
  <si>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</si>
  <si>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</si>
  <si>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</si>
  <si>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</si>
  <si>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</si>
  <si>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</si>
  <si>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</si>
  <si>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</si>
  <si>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</si>
  <si>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</si>
  <si>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</si>
  <si>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</si>
  <si>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</si>
  <si>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</si>
  <si>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</si>
  <si>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</si>
  <si>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</si>
  <si>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</si>
  <si>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</si>
  <si>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</si>
  <si>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</si>
  <si>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</si>
  <si>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</si>
  <si>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</si>
  <si>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</si>
  <si>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</si>
  <si>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</si>
  <si>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</si>
  <si>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</si>
  <si>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</si>
  <si>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</si>
  <si>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</si>
  <si>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</si>
  <si>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</si>
  <si>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</si>
  <si>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</si>
  <si>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</si>
  <si>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</si>
  <si>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</si>
  <si>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</si>
  <si>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</si>
  <si>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</si>
  <si>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</si>
  <si>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</si>
  <si>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</si>
  <si>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</si>
  <si>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</si>
  <si>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</si>
  <si>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</si>
  <si>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</si>
  <si>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</si>
  <si>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</si>
  <si>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</si>
  <si>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</si>
  <si>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</si>
  <si>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</si>
  <si>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</si>
  <si>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</si>
  <si>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</si>
  <si>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</si>
  <si>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</si>
  <si>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</si>
  <si>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</si>
  <si>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</si>
  <si>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</si>
  <si>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</si>
  <si>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</si>
  <si>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</si>
  <si>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</si>
  <si>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</si>
  <si>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</si>
  <si>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</si>
  <si>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</si>
  <si>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</si>
  <si>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</si>
  <si>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</si>
  <si>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</si>
  <si>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</si>
  <si>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</si>
  <si>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</si>
  <si>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</si>
  <si>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</si>
  <si>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</si>
  <si>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</si>
  <si>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</si>
  <si>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</si>
  <si>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</si>
  <si>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</si>
  <si>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</si>
  <si>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</si>
  <si>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</si>
  <si>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</si>
  <si>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</si>
  <si>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</si>
  <si>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</si>
  <si>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</si>
  <si>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</si>
  <si>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</si>
  <si>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</si>
  <si>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</si>
  <si>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</si>
  <si>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</si>
  <si>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</si>
  <si>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</si>
  <si>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</si>
  <si>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</si>
  <si>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</si>
  <si>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</si>
  <si>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</si>
  <si>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</si>
  <si>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</si>
  <si>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</si>
  <si>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</si>
  <si>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</si>
  <si>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</si>
  <si>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</si>
  <si>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</si>
  <si>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</si>
  <si>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</si>
  <si>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</si>
  <si>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</si>
  <si>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</si>
  <si>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</si>
  <si>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</si>
  <si>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</si>
  <si>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</si>
  <si>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</si>
  <si>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</si>
  <si>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</si>
  <si>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</si>
  <si>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</si>
  <si>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</si>
  <si>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</si>
  <si>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</si>
  <si>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</si>
  <si>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</si>
  <si>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</si>
  <si>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</si>
  <si>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</si>
  <si>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</si>
  <si>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</si>
  <si>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</si>
  <si>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</si>
  <si>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</si>
  <si>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</si>
  <si>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</si>
  <si>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</si>
  <si>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</si>
  <si>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</si>
  <si>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</si>
  <si>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</si>
  <si>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</si>
  <si>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</si>
  <si>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</si>
  <si>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</si>
  <si>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</si>
  <si>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</si>
  <si>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</si>
  <si>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</si>
  <si>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</si>
  <si>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</si>
  <si>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</si>
  <si>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</si>
  <si>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</si>
  <si>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</si>
  <si>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</si>
  <si>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</si>
  <si>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</si>
  <si>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</si>
  <si>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</si>
  <si>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</si>
  <si>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</si>
  <si>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</si>
  <si>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</si>
  <si>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</si>
  <si>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</si>
  <si>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</si>
  <si>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</si>
  <si>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</si>
  <si>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</si>
  <si>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</si>
  <si>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</si>
  <si>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</si>
  <si>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</si>
  <si>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</si>
  <si>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</si>
  <si>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</si>
  <si>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</si>
  <si>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</si>
  <si>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</si>
  <si>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</si>
  <si>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</si>
  <si>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</si>
  <si>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</si>
  <si>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</si>
  <si>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</si>
  <si>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</si>
  <si>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</si>
  <si>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</si>
  <si>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</si>
  <si>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</si>
  <si>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</si>
  <si>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</si>
  <si>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</si>
  <si>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</si>
  <si>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</si>
  <si>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</si>
  <si>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</si>
  <si>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</si>
  <si>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</si>
  <si>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</si>
  <si>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</si>
  <si>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</si>
  <si>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</si>
  <si>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</si>
  <si>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</si>
  <si>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</si>
  <si>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</si>
  <si>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</si>
  <si>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</si>
  <si>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</si>
  <si>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</si>
  <si>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</si>
  <si>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</si>
  <si>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</si>
  <si>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</si>
  <si>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</si>
  <si>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</si>
  <si>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</si>
  <si>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</si>
  <si>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</si>
  <si>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</si>
  <si>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</si>
  <si>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</si>
  <si>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</si>
  <si>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</si>
  <si>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</si>
  <si>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</si>
  <si>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</si>
  <si>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</si>
  <si>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</si>
  <si>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</si>
  <si>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</si>
  <si>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</si>
  <si>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</si>
  <si>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</si>
  <si>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</si>
  <si>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</si>
  <si>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</si>
  <si>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</si>
  <si>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</si>
  <si>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</si>
  <si>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</si>
  <si>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</si>
  <si>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</si>
  <si>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</si>
  <si>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</si>
  <si>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</si>
  <si>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</si>
  <si>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</si>
  <si>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</si>
  <si>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</si>
  <si>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</si>
  <si>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</si>
  <si>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</si>
  <si>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</si>
  <si>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</si>
  <si>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</si>
  <si>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</si>
  <si>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</si>
  <si>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</si>
  <si>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</si>
  <si>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</si>
  <si>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</si>
  <si>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</si>
  <si>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</si>
  <si>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</si>
  <si>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</si>
  <si>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</si>
  <si>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</si>
  <si>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</si>
  <si>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</si>
  <si>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</si>
  <si>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</si>
  <si>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</si>
  <si>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</si>
  <si>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</si>
  <si>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</si>
  <si>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</si>
  <si>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</si>
  <si>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</si>
  <si>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</si>
  <si>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</si>
  <si>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</si>
  <si>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</si>
  <si>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</si>
  <si>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</si>
  <si>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</si>
  <si>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</si>
  <si>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</si>
  <si>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</si>
  <si>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</si>
  <si>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</si>
  <si>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</si>
  <si>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</si>
  <si>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</si>
  <si>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</si>
  <si>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</si>
  <si>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</si>
  <si>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</si>
  <si>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</si>
  <si>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</si>
  <si>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</si>
  <si>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</si>
  <si>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</si>
  <si>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</si>
  <si>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</si>
  <si>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</si>
  <si>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</si>
  <si>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</si>
  <si>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</si>
  <si>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</si>
  <si>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</si>
  <si>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</si>
  <si>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</si>
  <si>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</si>
  <si>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</si>
  <si>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</si>
  <si>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</si>
  <si>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</si>
  <si>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</si>
  <si>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</si>
  <si>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</si>
  <si>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</si>
  <si>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</si>
  <si>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</si>
  <si>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</si>
  <si>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</si>
  <si>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</si>
  <si>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</si>
  <si>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</si>
  <si>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</si>
  <si>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</si>
  <si>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</si>
  <si>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</si>
  <si>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</si>
  <si>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</si>
  <si>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</si>
  <si>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</si>
  <si>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</si>
  <si>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</si>
  <si>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</si>
  <si>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</si>
  <si>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</si>
  <si>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</si>
  <si>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</si>
  <si>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</si>
  <si>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</si>
  <si>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</si>
  <si>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</si>
  <si>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</si>
  <si>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</si>
  <si>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</si>
  <si>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</si>
  <si>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</si>
  <si>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</si>
  <si>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</si>
  <si>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</si>
  <si>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</si>
  <si>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</si>
  <si>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</si>
  <si>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</si>
  <si>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</si>
  <si>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</si>
  <si>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</si>
  <si>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</si>
  <si>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</si>
  <si>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</si>
  <si>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</si>
  <si>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</si>
  <si>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</si>
  <si>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</si>
  <si>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</si>
  <si>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</si>
  <si>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</si>
  <si>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</si>
  <si>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</si>
  <si>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</si>
  <si>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</si>
  <si>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</si>
  <si>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</si>
  <si>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</si>
  <si>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</si>
  <si>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</si>
  <si>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</si>
  <si>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</si>
  <si>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</si>
  <si>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</si>
  <si>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</si>
  <si>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</si>
  <si>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</si>
  <si>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</si>
  <si>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</si>
  <si>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</si>
  <si>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</si>
  <si>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</si>
  <si>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</si>
  <si>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</si>
  <si>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</si>
  <si>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</si>
  <si>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</si>
  <si>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</si>
  <si>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</si>
  <si>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</si>
  <si>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</si>
  <si>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</si>
  <si>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</si>
  <si>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</si>
  <si>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</si>
  <si>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</si>
  <si>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</si>
  <si>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</si>
  <si>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</si>
  <si>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</si>
  <si>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</si>
  <si>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</si>
  <si>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</si>
  <si>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</si>
  <si>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</si>
  <si>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</si>
  <si>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</si>
  <si>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</si>
  <si>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</si>
  <si>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</si>
  <si>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</si>
  <si>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</si>
  <si>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</si>
  <si>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</si>
  <si>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</si>
  <si>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</si>
  <si>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</si>
  <si>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</si>
  <si>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</si>
  <si>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</si>
  <si>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</si>
  <si>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</si>
  <si>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</si>
  <si>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</si>
  <si>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</si>
  <si>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</si>
  <si>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</si>
  <si>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</si>
  <si>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</si>
  <si>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</si>
  <si>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</si>
  <si>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</si>
  <si>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</si>
  <si>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</si>
  <si>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</si>
  <si>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</si>
  <si>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</si>
  <si>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</si>
  <si>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</si>
  <si>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</si>
  <si>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</si>
  <si>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</si>
  <si>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</si>
  <si>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</si>
  <si>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</si>
  <si>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</si>
  <si>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</si>
  <si>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</si>
  <si>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</si>
  <si>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</si>
  <si>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</si>
  <si>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</si>
  <si>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</si>
  <si>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</si>
  <si>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</si>
  <si>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</si>
  <si>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</si>
  <si>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</si>
  <si>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</si>
  <si>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</si>
  <si>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</si>
  <si>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</si>
  <si>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</si>
  <si>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</si>
  <si>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</si>
  <si>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</si>
  <si>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</si>
  <si>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</si>
  <si>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</si>
  <si>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</si>
  <si>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</si>
  <si>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</si>
  <si>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</si>
  <si>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</si>
  <si>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</si>
  <si>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</si>
  <si>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</si>
  <si>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</si>
  <si>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</si>
  <si>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</si>
  <si>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</si>
  <si>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</si>
  <si>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</si>
  <si>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</si>
  <si>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</si>
  <si>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</si>
  <si>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</si>
  <si>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</si>
  <si>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</si>
  <si>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</si>
  <si>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</si>
  <si>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</si>
  <si>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</si>
  <si>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</si>
  <si>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</si>
  <si>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</si>
  <si>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</si>
  <si>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</si>
  <si>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</si>
  <si>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</si>
  <si>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</si>
  <si>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</si>
  <si>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</si>
  <si>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</si>
  <si>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</si>
  <si>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</si>
  <si>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</si>
  <si>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</si>
  <si>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</si>
  <si>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</si>
  <si>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</si>
  <si>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</si>
  <si>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</si>
  <si>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</si>
  <si>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</si>
  <si>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</si>
  <si>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</si>
  <si>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</si>
  <si>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</si>
  <si>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</si>
  <si>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</si>
  <si>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</si>
  <si>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</si>
  <si>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</si>
  <si>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</si>
  <si>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</si>
  <si>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</si>
  <si>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</si>
  <si>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</si>
  <si>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</si>
  <si>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</si>
  <si>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</si>
  <si>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</si>
  <si>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</si>
  <si>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</si>
  <si>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</si>
  <si>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</si>
  <si>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</si>
  <si>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</si>
  <si>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</si>
  <si>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</si>
  <si>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</si>
  <si>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</si>
  <si>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</si>
  <si>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</si>
  <si>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</si>
  <si>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</si>
  <si>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</si>
  <si>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</si>
  <si>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</si>
  <si>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</si>
  <si>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</si>
  <si>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</si>
  <si>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</si>
  <si>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</si>
  <si>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</si>
  <si>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</si>
  <si>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</si>
  <si>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</si>
  <si>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</si>
  <si>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</si>
  <si>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</si>
  <si>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</si>
  <si>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</si>
  <si>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</si>
  <si>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</si>
  <si>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</si>
  <si>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</si>
  <si>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</si>
  <si>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</si>
  <si>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</si>
  <si>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</si>
  <si>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</si>
  <si>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</si>
  <si>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</si>
  <si>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</si>
  <si>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</si>
  <si>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</si>
  <si>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</si>
  <si>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</si>
  <si>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</si>
  <si>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</si>
  <si>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</si>
  <si>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</si>
  <si>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</si>
  <si>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</si>
  <si>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</si>
  <si>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</si>
  <si>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</si>
  <si>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</si>
  <si>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</si>
  <si>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</si>
  <si>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</si>
  <si>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</si>
  <si>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</si>
  <si>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</si>
  <si>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</si>
  <si>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</si>
  <si>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</si>
  <si>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</si>
  <si>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</si>
  <si>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</si>
  <si>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</si>
  <si>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</si>
  <si>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</si>
  <si>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</si>
  <si>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</si>
  <si>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</si>
  <si>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</si>
  <si>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</si>
  <si>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</si>
  <si>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</si>
  <si>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</si>
  <si>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</si>
  <si>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</si>
  <si>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</si>
  <si>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</si>
  <si>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</si>
  <si>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</si>
  <si>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</si>
  <si>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</si>
  <si>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</si>
  <si>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</si>
  <si>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</si>
  <si>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</si>
  <si>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</si>
  <si>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</si>
  <si>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</si>
  <si>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</si>
  <si>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</si>
  <si>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</si>
  <si>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</si>
  <si>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</si>
  <si>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</si>
  <si>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</si>
  <si>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</si>
  <si>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</si>
  <si>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</si>
  <si>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</si>
  <si>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</si>
  <si>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</si>
  <si>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</si>
  <si>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</si>
  <si>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</si>
  <si>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</si>
  <si>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</si>
  <si>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</si>
  <si>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</si>
  <si>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</si>
  <si>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</si>
  <si>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</si>
  <si>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</si>
  <si>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</si>
  <si>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</si>
  <si>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</si>
  <si>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</si>
  <si>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</si>
  <si>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</si>
  <si>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</si>
  <si>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</si>
  <si>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</si>
  <si>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</si>
  <si>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</si>
  <si>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</si>
  <si>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</si>
  <si>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</si>
  <si>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</si>
  <si>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</si>
  <si>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</si>
  <si>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</si>
  <si>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</si>
  <si>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</si>
  <si>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</si>
  <si>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</si>
  <si>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</si>
  <si>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</si>
  <si>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</si>
  <si>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</si>
  <si>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</si>
  <si>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</si>
  <si>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</si>
  <si>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</si>
  <si>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</si>
  <si>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</si>
  <si>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</si>
  <si>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</si>
  <si>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</si>
  <si>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</si>
  <si>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</si>
  <si>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</si>
  <si>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</si>
  <si>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</si>
  <si>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</si>
  <si>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</si>
  <si>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</si>
  <si>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</si>
  <si>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</si>
  <si>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</si>
  <si>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</si>
  <si>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</si>
  <si>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</si>
  <si>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</si>
  <si>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</si>
  <si>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</si>
  <si>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</si>
  <si>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</si>
  <si>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</si>
  <si>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</si>
  <si>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</si>
  <si>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</si>
  <si>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</si>
  <si>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</si>
  <si>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</si>
  <si>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</si>
  <si>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</si>
  <si>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</si>
  <si>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</si>
  <si>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</si>
  <si>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</si>
  <si>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</si>
  <si>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</si>
  <si>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</si>
  <si>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</si>
  <si>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</si>
  <si>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</si>
  <si>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</si>
  <si>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</si>
  <si>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</si>
  <si>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</si>
  <si>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</si>
  <si>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</si>
  <si>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</si>
  <si>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</si>
  <si>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</si>
  <si>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</si>
  <si>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</si>
  <si>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</si>
  <si>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</si>
  <si>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</si>
  <si>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</si>
  <si>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</si>
  <si>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</si>
  <si>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</si>
  <si>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</si>
  <si>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</si>
  <si>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</si>
  <si>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</si>
  <si>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</si>
  <si>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</si>
  <si>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</si>
  <si>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</si>
  <si>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</si>
  <si>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</si>
  <si>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</si>
  <si>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</si>
  <si>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</si>
  <si>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</si>
  <si>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</si>
  <si>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</si>
  <si>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</si>
  <si>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</si>
  <si>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</si>
  <si>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</si>
  <si>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</si>
  <si>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</si>
  <si>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</si>
  <si>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</si>
  <si>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</si>
  <si>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</si>
  <si>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</si>
  <si>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</si>
  <si>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</si>
  <si>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</si>
  <si>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</si>
  <si>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</si>
  <si>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</si>
  <si>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</si>
  <si>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</si>
  <si>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</si>
  <si>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</si>
  <si>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</si>
  <si>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</si>
  <si>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</si>
  <si>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</si>
  <si>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</si>
  <si>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</si>
  <si>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</si>
  <si>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</si>
  <si>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</si>
  <si>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</si>
  <si>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</si>
  <si>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</si>
  <si>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</si>
  <si>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</si>
  <si>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</si>
  <si>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</si>
  <si>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</si>
  <si>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</si>
  <si>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</si>
  <si>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</si>
  <si>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</si>
  <si>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</si>
  <si>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</si>
  <si>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</si>
  <si>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</si>
  <si>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</si>
  <si>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</si>
  <si>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</si>
  <si>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</si>
  <si>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</si>
  <si>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</si>
  <si>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</si>
  <si>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</si>
  <si>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</si>
  <si>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</si>
  <si>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</si>
  <si>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</si>
  <si>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</si>
  <si>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</si>
  <si>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</si>
  <si>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</si>
  <si>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</si>
  <si>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</si>
  <si>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</si>
  <si>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</si>
  <si>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</si>
  <si>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</si>
  <si>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</si>
  <si>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</si>
  <si>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</si>
  <si>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</si>
  <si>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</si>
  <si>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</si>
  <si>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</si>
  <si>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</si>
  <si>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</si>
  <si>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</si>
  <si>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</si>
  <si>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</si>
  <si>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</si>
  <si>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</si>
  <si>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</si>
  <si>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</si>
  <si>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</si>
  <si>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</si>
  <si>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</si>
  <si>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</si>
  <si>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</si>
  <si>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</si>
  <si>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</si>
  <si>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</si>
  <si>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</si>
  <si>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</si>
  <si>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</si>
  <si>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</si>
  <si>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</si>
  <si>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</si>
  <si>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</si>
  <si>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</si>
  <si>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</si>
  <si>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</si>
  <si>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</si>
  <si>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</si>
  <si>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</si>
  <si>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</si>
  <si>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</si>
  <si>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</si>
  <si>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</si>
  <si>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</si>
  <si>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</si>
  <si>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</si>
  <si>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</si>
  <si>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</si>
  <si>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</si>
  <si>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</si>
  <si>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</si>
  <si>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</si>
  <si>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</si>
  <si>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</si>
  <si>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</si>
  <si>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</si>
  <si>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</si>
  <si>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</si>
  <si>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</si>
  <si>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</si>
  <si>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</si>
  <si>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</si>
  <si>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</si>
  <si>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</si>
  <si>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</si>
  <si>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</si>
  <si>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</si>
  <si>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</si>
  <si>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</si>
  <si>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</si>
  <si>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</si>
  <si>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</si>
  <si>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</si>
  <si>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</si>
  <si>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</si>
  <si>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</si>
  <si>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</si>
  <si>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</si>
  <si>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</si>
  <si>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</si>
  <si>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</si>
  <si>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</si>
  <si>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</si>
  <si>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</si>
  <si>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</si>
  <si>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</si>
  <si>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</si>
  <si>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</si>
  <si>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</si>
  <si>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</si>
  <si>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</si>
  <si>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</si>
  <si>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</si>
  <si>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</si>
  <si>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</si>
  <si>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</si>
  <si>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</si>
  <si>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</si>
  <si>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</si>
  <si>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</si>
  <si>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</si>
  <si>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</si>
  <si>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</si>
  <si>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</si>
  <si>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</si>
  <si>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</si>
  <si>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</si>
  <si>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</si>
  <si>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</si>
  <si>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</si>
  <si>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</si>
  <si>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</si>
  <si>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</si>
  <si>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</si>
  <si>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</si>
  <si>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</si>
  <si>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</si>
  <si>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</si>
  <si>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</si>
  <si>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</si>
  <si>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</si>
  <si>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</si>
  <si>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</si>
  <si>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</si>
  <si>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</si>
  <si>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</si>
  <si>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</si>
  <si>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</si>
  <si>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</si>
  <si>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</si>
  <si>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</si>
  <si>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</si>
  <si>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</si>
  <si>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</si>
  <si>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</si>
  <si>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</si>
  <si>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</si>
  <si>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</si>
  <si>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</si>
  <si>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</si>
  <si>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</si>
  <si>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</si>
  <si>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</si>
  <si>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</si>
  <si>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</si>
  <si>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</si>
  <si>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</si>
  <si>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</si>
  <si>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</si>
  <si>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</si>
  <si>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</si>
  <si>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</si>
  <si>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</si>
  <si>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</si>
  <si>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</si>
  <si>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</si>
  <si>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</si>
  <si>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</si>
  <si>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</si>
  <si>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</si>
  <si>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</si>
  <si>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</si>
  <si>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</si>
  <si>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</si>
  <si>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</si>
  <si>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</si>
  <si>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</si>
  <si>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</si>
  <si>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</si>
  <si>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</si>
  <si>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</si>
  <si>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</si>
  <si>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</si>
  <si>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</si>
  <si>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</si>
  <si>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</si>
  <si>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</si>
  <si>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</si>
  <si>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</si>
  <si>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</si>
  <si>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</si>
  <si>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</si>
  <si>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</si>
  <si>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</si>
  <si>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</si>
  <si>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</si>
  <si>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</si>
  <si>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</si>
  <si>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</si>
  <si>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</si>
  <si>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</si>
  <si>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</si>
  <si>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</si>
  <si>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</si>
  <si>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</si>
  <si>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</si>
  <si>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</si>
  <si>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</si>
  <si>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</si>
  <si>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</si>
  <si>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</si>
  <si>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</si>
  <si>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</si>
  <si>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</si>
  <si>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</si>
  <si>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</si>
  <si>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</si>
  <si>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</si>
  <si>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</si>
  <si>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</si>
  <si>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</si>
  <si>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</si>
  <si>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</si>
  <si>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</si>
  <si>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</si>
  <si>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</si>
  <si>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</si>
  <si>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</si>
  <si>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</si>
  <si>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</si>
  <si>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</si>
  <si>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</si>
  <si>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</si>
  <si>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</si>
  <si>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</si>
  <si>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</si>
  <si>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</si>
  <si>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</si>
  <si>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</si>
  <si>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</si>
  <si>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</si>
  <si>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</si>
  <si>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</si>
  <si>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</si>
  <si>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</si>
  <si>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</si>
  <si>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</si>
  <si>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</si>
  <si>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</si>
  <si>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</si>
  <si>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</si>
  <si>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</si>
  <si>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</si>
  <si>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</si>
  <si>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</si>
  <si>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</si>
  <si>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</si>
  <si>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</si>
  <si>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</si>
  <si>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</si>
  <si>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</si>
  <si>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</si>
  <si>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</si>
  <si>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</si>
  <si>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</si>
  <si>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</si>
  <si>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</si>
  <si>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</si>
  <si>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</si>
  <si>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</si>
  <si>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</si>
  <si>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</si>
  <si>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</si>
  <si>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</si>
  <si>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</si>
  <si>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</si>
  <si>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</si>
  <si>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</si>
  <si>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</si>
  <si>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</si>
  <si>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</si>
  <si>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</si>
  <si>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</si>
  <si>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</si>
  <si>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</si>
  <si>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</si>
  <si>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</si>
  <si>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</si>
  <si>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</si>
  <si>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</si>
  <si>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</si>
  <si>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</si>
  <si>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</si>
  <si>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</si>
  <si>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</si>
  <si>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</si>
  <si>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</si>
  <si>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</si>
  <si>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</si>
  <si>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</si>
  <si>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</si>
  <si>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</si>
  <si>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</si>
  <si>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</si>
  <si>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</si>
  <si>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</si>
  <si>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</si>
  <si>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</si>
  <si>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</si>
  <si>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</si>
  <si>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</si>
  <si>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</si>
  <si>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</si>
  <si>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</si>
  <si>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</si>
  <si>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</si>
  <si>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</si>
  <si>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</si>
  <si>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</si>
  <si>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</si>
  <si>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</si>
  <si>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</si>
  <si>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</si>
  <si>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</si>
  <si>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</si>
  <si>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</si>
  <si>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</si>
  <si>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</si>
  <si>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</si>
  <si>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</si>
  <si>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</si>
  <si>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</si>
  <si>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</si>
  <si>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</si>
  <si>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</si>
  <si>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</si>
  <si>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</si>
  <si>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</si>
  <si>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</si>
  <si>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</si>
  <si>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</si>
  <si>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</si>
  <si>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</si>
  <si>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</si>
  <si>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</si>
  <si>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</si>
  <si>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</si>
  <si>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</si>
  <si>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</si>
  <si>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</si>
  <si>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</si>
  <si>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</si>
  <si>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</si>
  <si>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</si>
  <si>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</si>
  <si>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</si>
  <si>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</si>
  <si>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</si>
  <si>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</si>
  <si>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</si>
  <si>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</si>
  <si>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</si>
  <si>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</si>
  <si>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</si>
  <si>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</si>
  <si>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</si>
  <si>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</si>
  <si>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</si>
  <si>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</si>
  <si>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</si>
  <si>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</si>
  <si>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</si>
  <si>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</si>
  <si>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</si>
  <si>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</si>
  <si>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</si>
  <si>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</si>
  <si>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</si>
  <si>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</si>
  <si>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</si>
  <si>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</si>
  <si>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</si>
  <si>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</si>
  <si>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</si>
  <si>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</si>
  <si>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</si>
  <si>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</si>
  <si>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</si>
  <si>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</si>
  <si>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</si>
  <si>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</si>
  <si>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</si>
  <si>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</si>
  <si>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</si>
  <si>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</si>
  <si>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</si>
  <si>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</si>
  <si>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</si>
  <si>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</si>
  <si>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</si>
  <si>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</si>
  <si>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</si>
  <si>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</si>
  <si>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</si>
  <si>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</si>
  <si>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</si>
  <si>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</si>
  <si>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</si>
  <si>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</si>
  <si>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</si>
  <si>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</si>
  <si>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</si>
  <si>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</si>
  <si>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</si>
  <si>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</si>
  <si>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</si>
  <si>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</si>
  <si>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</si>
  <si>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</si>
  <si>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</si>
  <si>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</si>
  <si>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</si>
  <si>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</si>
  <si>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</si>
  <si>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</si>
  <si>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</si>
  <si>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</si>
  <si>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</si>
  <si>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</si>
  <si>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</si>
  <si>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</si>
  <si>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</si>
  <si>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</si>
  <si>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</si>
  <si>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</si>
  <si>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</si>
  <si>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</si>
  <si>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</si>
  <si>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</si>
  <si>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</si>
  <si>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</si>
  <si>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</si>
  <si>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</si>
  <si>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</si>
  <si>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</si>
  <si>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</si>
  <si>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</si>
  <si>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</si>
  <si>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</si>
  <si>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</si>
  <si>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</si>
  <si>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</si>
  <si>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</si>
  <si>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</si>
  <si>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</si>
  <si>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</si>
  <si>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</si>
  <si>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</si>
  <si>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</si>
  <si>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</si>
  <si>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</si>
  <si>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</si>
  <si>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</si>
  <si>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</si>
  <si>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</si>
  <si>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</si>
  <si>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</si>
  <si>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</si>
  <si>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</si>
  <si>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</si>
  <si>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</si>
  <si>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</si>
  <si>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</si>
  <si>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</si>
  <si>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</si>
  <si>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</si>
  <si>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</si>
  <si>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</si>
  <si>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</si>
  <si>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</si>
  <si>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</si>
  <si>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</si>
  <si>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</si>
  <si>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</si>
  <si>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</si>
  <si>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</si>
  <si>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</si>
  <si>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</si>
  <si>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</si>
  <si>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</si>
  <si>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</si>
  <si>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</si>
  <si>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</si>
  <si>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</si>
  <si>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</si>
  <si>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</si>
  <si>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</si>
  <si>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</si>
  <si>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</si>
  <si>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</si>
  <si>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</si>
  <si>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</si>
  <si>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</si>
  <si>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</si>
  <si>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</si>
  <si>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</si>
  <si>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</si>
  <si>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</si>
  <si>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</si>
  <si>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</si>
  <si>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</si>
  <si>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</si>
  <si>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</si>
  <si>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</si>
  <si>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</si>
  <si>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</si>
  <si>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</si>
  <si>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</si>
  <si>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</si>
  <si>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</si>
  <si>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</si>
  <si>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</si>
  <si>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</si>
  <si>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</si>
  <si>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</si>
  <si>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</si>
  <si>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</si>
  <si>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</si>
  <si>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</si>
  <si>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</si>
  <si>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</si>
  <si>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</si>
  <si>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</si>
  <si>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</si>
  <si>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</si>
  <si>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</si>
  <si>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</si>
  <si>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</si>
  <si>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</si>
  <si>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</si>
  <si>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</si>
  <si>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</si>
  <si>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</si>
  <si>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</si>
  <si>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</si>
  <si>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</si>
  <si>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</si>
  <si>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</si>
  <si>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</si>
  <si>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</si>
  <si>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</si>
  <si>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</si>
  <si>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</si>
  <si>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</si>
  <si>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</si>
  <si>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</si>
  <si>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</si>
  <si>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</si>
  <si>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</si>
  <si>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</si>
  <si>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</si>
  <si>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</si>
  <si>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</si>
  <si>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</si>
  <si>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</si>
  <si>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</si>
  <si>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</si>
  <si>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</si>
  <si>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</si>
  <si>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</si>
  <si>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</si>
  <si>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</si>
  <si>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</si>
  <si>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</si>
  <si>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</si>
  <si>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</si>
  <si>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</si>
  <si>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</si>
  <si>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</si>
  <si>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</si>
  <si>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</si>
  <si>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</si>
  <si>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</si>
  <si>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</si>
  <si>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</si>
  <si>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</si>
  <si>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</si>
  <si>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</si>
  <si>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</si>
  <si>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</si>
  <si>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</si>
  <si>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</si>
  <si>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</si>
  <si>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</si>
  <si>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</si>
  <si>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</si>
  <si>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</si>
  <si>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</si>
  <si>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</si>
  <si>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</si>
  <si>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</si>
  <si>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</si>
  <si>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</si>
  <si>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</si>
  <si>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</si>
  <si>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</si>
  <si>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</si>
  <si>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</si>
  <si>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</si>
  <si>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</si>
  <si>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</si>
  <si>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</si>
  <si>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</si>
  <si>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</si>
  <si>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</si>
  <si>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</si>
  <si>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</si>
  <si>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</si>
  <si>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</si>
  <si>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</si>
  <si>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</si>
  <si>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</si>
  <si>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</si>
  <si>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</si>
  <si>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</si>
  <si>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</si>
  <si>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</si>
  <si>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</si>
  <si>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</si>
  <si>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</si>
  <si>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</si>
  <si>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</si>
  <si>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</si>
  <si>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</si>
  <si>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</si>
  <si>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</si>
  <si>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</si>
  <si>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</si>
  <si>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</si>
  <si>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</si>
  <si>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</si>
  <si>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</si>
  <si>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</si>
  <si>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</si>
  <si>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</si>
  <si>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</si>
  <si>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</si>
  <si>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</si>
  <si>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</si>
  <si>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</si>
  <si>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</si>
  <si>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</si>
  <si>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</si>
  <si>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</si>
  <si>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</si>
  <si>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</si>
  <si>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</si>
  <si>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</si>
  <si>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</si>
  <si>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</si>
  <si>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</si>
  <si>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</si>
  <si>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</si>
  <si>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</si>
  <si>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</si>
  <si>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</si>
  <si>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</si>
  <si>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</si>
  <si>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</si>
  <si>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</si>
  <si>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</si>
  <si>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</si>
  <si>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</si>
  <si>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</si>
  <si>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</si>
  <si>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</si>
  <si>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</si>
  <si>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</si>
  <si>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</si>
  <si>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</si>
  <si>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</si>
  <si>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</si>
  <si>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</si>
  <si>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</si>
  <si>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</si>
  <si>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</si>
  <si>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</si>
  <si>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</si>
  <si>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</si>
  <si>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</si>
  <si>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</si>
  <si>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</si>
  <si>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</si>
  <si>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</si>
  <si>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</si>
  <si>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</si>
  <si>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</si>
  <si>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</si>
  <si>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</si>
  <si>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</si>
  <si>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</si>
  <si>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</si>
  <si>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</si>
  <si>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</si>
  <si>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</si>
  <si>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</si>
  <si>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</si>
  <si>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</si>
  <si>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</si>
  <si>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</si>
  <si>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</si>
  <si>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</si>
  <si>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</si>
  <si>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</si>
  <si>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</si>
  <si>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</si>
  <si>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</si>
  <si>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</si>
  <si>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</si>
  <si>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</si>
  <si>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</si>
  <si>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</si>
  <si>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</si>
  <si>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</si>
  <si>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</si>
  <si>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</si>
  <si>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</si>
  <si>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</si>
  <si>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</si>
  <si>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</si>
  <si>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</si>
  <si>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</si>
  <si>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</si>
  <si>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</si>
  <si>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</si>
  <si>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</si>
  <si>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</si>
  <si>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</si>
  <si>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</si>
  <si>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</si>
  <si>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</si>
  <si>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</si>
  <si>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</si>
  <si>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</si>
  <si>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</si>
  <si>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</si>
  <si>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</si>
  <si>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</si>
  <si>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</si>
  <si>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</si>
  <si>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</si>
  <si>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</si>
  <si>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</si>
  <si>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</si>
  <si>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</si>
  <si>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</si>
  <si>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</si>
  <si>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</si>
  <si>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</si>
  <si>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</si>
  <si>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</si>
  <si>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</si>
  <si>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</si>
  <si>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</si>
  <si>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</si>
  <si>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</si>
  <si>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</si>
  <si>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</si>
  <si>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</si>
  <si>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</si>
  <si>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</si>
  <si>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</si>
  <si>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</si>
  <si>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</si>
  <si>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</si>
  <si>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</si>
  <si>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</si>
  <si>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</si>
  <si>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</si>
  <si>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</si>
  <si>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</si>
  <si>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</si>
  <si>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</si>
  <si>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</si>
  <si>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</si>
  <si>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</si>
  <si>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</si>
  <si>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</si>
  <si>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</si>
  <si>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</si>
  <si>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</si>
  <si>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</si>
  <si>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</si>
  <si>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</si>
  <si>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</si>
  <si>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</si>
  <si>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</si>
  <si>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</si>
  <si>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</si>
  <si>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</si>
  <si>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</si>
  <si>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</si>
  <si>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</si>
  <si>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</si>
  <si>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</si>
  <si>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</si>
  <si>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</si>
  <si>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</si>
  <si>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</si>
  <si>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</si>
  <si>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</si>
  <si>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</si>
  <si>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</si>
  <si>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</si>
  <si>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</si>
  <si>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</si>
  <si>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</si>
  <si>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</si>
  <si>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</si>
  <si>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</si>
  <si>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</si>
  <si>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</si>
  <si>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</si>
  <si>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</si>
  <si>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</si>
  <si>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</si>
  <si>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</si>
  <si>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</si>
  <si>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</si>
  <si>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</si>
  <si>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</si>
  <si>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</si>
  <si>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</si>
  <si>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</si>
  <si>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</si>
  <si>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</si>
  <si>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</si>
  <si>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</si>
  <si>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</si>
  <si>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</si>
  <si>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</si>
  <si>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</si>
  <si>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</si>
  <si>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</si>
  <si>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</si>
  <si>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</si>
  <si>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</si>
  <si>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</si>
  <si>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</si>
  <si>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</si>
  <si>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</si>
  <si>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</si>
  <si>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</si>
  <si>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</si>
  <si>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</si>
  <si>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</si>
  <si>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</si>
  <si>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</si>
  <si>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</si>
  <si>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</si>
  <si>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</si>
  <si>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</si>
  <si>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</si>
  <si>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</si>
  <si>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</si>
  <si>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</si>
  <si>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</si>
  <si>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</si>
  <si>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</si>
  <si>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</si>
  <si>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</si>
  <si>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</si>
  <si>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</si>
  <si>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</si>
  <si>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</si>
  <si>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</si>
  <si>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</si>
  <si>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</si>
  <si>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</si>
  <si>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</si>
  <si>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</si>
  <si>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</si>
  <si>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</si>
  <si>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</si>
  <si>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</si>
  <si>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</si>
  <si>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</si>
  <si>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</si>
  <si>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</si>
  <si>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</si>
  <si>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</si>
  <si>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</si>
  <si>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</si>
  <si>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</si>
  <si>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</si>
  <si>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</si>
  <si>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</si>
  <si>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</si>
  <si>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</si>
  <si>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</si>
  <si>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</si>
  <si>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</si>
  <si>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</si>
  <si>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</si>
  <si>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</si>
  <si>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</si>
  <si>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</si>
  <si>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</si>
  <si>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</si>
  <si>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</si>
  <si>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</si>
  <si>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</si>
  <si>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</si>
  <si>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</si>
  <si>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</si>
  <si>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</si>
  <si>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</si>
  <si>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</si>
  <si>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</si>
  <si>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</si>
  <si>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</si>
  <si>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</si>
  <si>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</si>
  <si>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</si>
  <si>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</si>
  <si>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</si>
  <si>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</si>
  <si>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</si>
  <si>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</si>
  <si>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</si>
  <si>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</si>
  <si>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</si>
  <si>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</si>
  <si>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</si>
  <si>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</si>
  <si>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</si>
  <si>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</si>
  <si>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</si>
  <si>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</si>
  <si>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</si>
  <si>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</si>
  <si>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</si>
  <si>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</si>
  <si>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</si>
  <si>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</si>
  <si>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</si>
  <si>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</si>
  <si>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</si>
  <si>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</si>
  <si>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</si>
  <si>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</si>
  <si>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</si>
  <si>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</si>
  <si>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</si>
  <si>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</si>
  <si>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</si>
  <si>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</si>
  <si>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</si>
  <si>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</si>
  <si>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</si>
  <si>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</si>
  <si>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</si>
  <si>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</si>
  <si>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</si>
  <si>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</si>
  <si>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</si>
  <si>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</si>
  <si>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</si>
  <si>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</si>
  <si>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</si>
  <si>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</si>
  <si>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</si>
  <si>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</si>
  <si>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</si>
  <si>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</si>
  <si>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</si>
  <si>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</si>
  <si>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</si>
  <si>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</si>
  <si>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</si>
  <si>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</si>
  <si>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</si>
  <si>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</si>
  <si>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</si>
  <si>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</si>
  <si>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</si>
  <si>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</si>
  <si>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</si>
  <si>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</si>
  <si>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</si>
  <si>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</si>
  <si>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</si>
  <si>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</si>
  <si>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</si>
  <si>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</si>
  <si>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</si>
  <si>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</si>
  <si>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</si>
  <si>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</si>
  <si>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</si>
  <si>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</si>
  <si>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</si>
  <si>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</si>
  <si>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</si>
  <si>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</si>
  <si>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</si>
  <si>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</si>
  <si>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</si>
  <si>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</si>
  <si>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</si>
  <si>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</si>
  <si>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</si>
  <si>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</si>
  <si>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</si>
  <si>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</si>
  <si>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</si>
  <si>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</si>
  <si>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</si>
  <si>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</si>
  <si>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</si>
  <si>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</si>
  <si>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</si>
  <si>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</si>
  <si>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</si>
  <si>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</si>
  <si>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</si>
  <si>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</si>
  <si>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</si>
  <si>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</si>
  <si>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</si>
  <si>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</si>
  <si>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</si>
  <si>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</si>
  <si>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</si>
  <si>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</si>
  <si>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</si>
  <si>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</si>
  <si>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</si>
  <si>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</si>
  <si>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</si>
  <si>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</si>
  <si>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</si>
  <si>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</si>
  <si>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</si>
  <si>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</si>
  <si>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</si>
  <si>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</si>
  <si>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</si>
  <si>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</si>
  <si>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</si>
  <si>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</si>
  <si>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</si>
  <si>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</si>
  <si>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</si>
  <si>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</si>
  <si>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</si>
  <si>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</si>
  <si>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</si>
  <si>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</si>
  <si>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</si>
  <si>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</si>
  <si>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</si>
  <si>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</si>
  <si>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</si>
  <si>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</si>
  <si>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</si>
  <si>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</si>
  <si>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</si>
  <si>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</si>
  <si>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</si>
  <si>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</si>
  <si>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</si>
  <si>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</si>
  <si>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</si>
  <si>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</si>
  <si>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</si>
  <si>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</si>
  <si>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</si>
  <si>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</si>
  <si>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</si>
  <si>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</si>
  <si>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</si>
  <si>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</si>
  <si>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</si>
  <si>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</si>
  <si>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</si>
  <si>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</si>
  <si>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</si>
  <si>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</si>
  <si>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</si>
  <si>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</si>
  <si>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</si>
  <si>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</si>
  <si>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</si>
  <si>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</si>
  <si>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</si>
  <si>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</si>
  <si>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</si>
  <si>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</si>
  <si>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</si>
  <si>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</si>
  <si>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</si>
  <si>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</si>
  <si>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</si>
  <si>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</si>
  <si>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</si>
  <si>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</si>
  <si>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</si>
  <si>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</si>
  <si>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</si>
  <si>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</si>
  <si>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</si>
  <si>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</si>
  <si>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</si>
  <si>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</si>
  <si>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</si>
  <si>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</si>
  <si>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</si>
  <si>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</si>
  <si>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</si>
  <si>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</si>
  <si>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</si>
  <si>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</si>
  <si>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</si>
  <si>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</si>
  <si>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</si>
  <si>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</si>
  <si>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</si>
  <si>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</si>
  <si>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</si>
  <si>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</si>
  <si>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</si>
  <si>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</si>
  <si>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</si>
  <si>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</si>
  <si>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</si>
  <si>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</si>
  <si>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</si>
  <si>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</si>
  <si>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</si>
  <si>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</si>
  <si>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</si>
  <si>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</si>
  <si>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</si>
  <si>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</si>
  <si>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</si>
  <si>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</si>
  <si>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</si>
  <si>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</si>
  <si>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</si>
  <si>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</si>
  <si>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</si>
  <si>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</si>
  <si>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</si>
  <si>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</si>
  <si>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</si>
  <si>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</si>
  <si>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</si>
  <si>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</si>
  <si>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</si>
  <si>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</si>
  <si>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</si>
  <si>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</si>
  <si>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</si>
  <si>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</si>
  <si>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</si>
  <si>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</si>
  <si>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</si>
  <si>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</si>
  <si>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</si>
  <si>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</si>
  <si>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</si>
  <si>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</si>
  <si>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</si>
  <si>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</si>
  <si>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</si>
  <si>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</si>
  <si>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</si>
  <si>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</si>
  <si>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</si>
  <si>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</si>
  <si>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</si>
  <si>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</si>
  <si>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</si>
  <si>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</si>
  <si>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</si>
  <si>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</si>
  <si>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</si>
  <si>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</si>
  <si>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</si>
  <si>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</si>
  <si>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</si>
  <si>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</si>
  <si>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</si>
  <si>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</si>
  <si>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</si>
  <si>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</si>
  <si>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</si>
  <si>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</si>
  <si>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</si>
  <si>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</si>
  <si>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</si>
  <si>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</si>
  <si>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</si>
  <si>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</si>
  <si>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</si>
  <si>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</si>
  <si>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</si>
  <si>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</si>
  <si>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</si>
  <si>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</si>
  <si>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</si>
  <si>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</si>
  <si>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</si>
  <si>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</si>
  <si>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</si>
  <si>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</si>
  <si>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</si>
  <si>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</si>
  <si>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</si>
  <si>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</si>
  <si>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</si>
  <si>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</si>
  <si>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</si>
  <si>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</si>
  <si>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</si>
  <si>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</si>
  <si>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</si>
  <si>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</si>
  <si>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</si>
  <si>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</si>
  <si>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</si>
  <si>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</si>
  <si>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</si>
  <si>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</si>
  <si>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</si>
  <si>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</si>
  <si>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</si>
  <si>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</si>
  <si>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</si>
  <si>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</si>
  <si>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</si>
  <si>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</si>
  <si>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</si>
  <si>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</si>
  <si>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</si>
  <si>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</si>
  <si>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</si>
  <si>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</si>
  <si>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</si>
  <si>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</si>
  <si>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</si>
  <si>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</si>
  <si>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</si>
  <si>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</si>
  <si>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</si>
  <si>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</si>
  <si>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</si>
  <si>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</si>
  <si>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</si>
  <si>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</si>
  <si>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</si>
  <si>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</si>
  <si>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</si>
  <si>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</si>
  <si>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</si>
  <si>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</si>
  <si>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</si>
  <si>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</si>
  <si>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</si>
  <si>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</si>
  <si>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</si>
  <si>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</si>
  <si>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</si>
  <si>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</si>
  <si>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</si>
  <si>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</si>
  <si>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</si>
  <si>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</si>
  <si>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</si>
  <si>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</si>
  <si>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</si>
  <si>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</si>
  <si>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</si>
  <si>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</si>
  <si>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</si>
  <si>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</si>
  <si>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</si>
  <si>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</si>
  <si>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</si>
  <si>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</si>
  <si>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</si>
  <si>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</si>
  <si>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</si>
  <si>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</si>
  <si>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</si>
  <si>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</si>
  <si>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</si>
  <si>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</si>
  <si>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</si>
  <si>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</si>
  <si>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</si>
  <si>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</si>
  <si>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</si>
  <si>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</si>
  <si>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</si>
  <si>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</si>
  <si>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</si>
  <si>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</si>
  <si>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</si>
  <si>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</si>
  <si>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</si>
  <si>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</si>
  <si>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</si>
  <si>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</si>
  <si>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</si>
  <si>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</si>
  <si>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</si>
  <si>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</si>
  <si>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</si>
  <si>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</si>
  <si>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</si>
  <si>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</si>
  <si>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</si>
  <si>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</si>
  <si>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</si>
  <si>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</si>
  <si>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</si>
  <si>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</si>
  <si>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</si>
  <si>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</si>
  <si>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</si>
  <si>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</si>
  <si>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</si>
  <si>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</si>
  <si>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</si>
  <si>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</si>
  <si>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</si>
  <si>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</si>
  <si>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</si>
  <si>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</si>
  <si>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</si>
  <si>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</si>
  <si>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</si>
  <si>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</si>
  <si>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</si>
  <si>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</si>
  <si>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</si>
  <si>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</si>
  <si>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</si>
  <si>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</si>
  <si>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</si>
  <si>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</si>
  <si>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</si>
  <si>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</si>
  <si>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</si>
  <si>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</si>
  <si>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</si>
  <si>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</si>
  <si>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</si>
  <si>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</si>
  <si>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</si>
  <si>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</si>
  <si>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</si>
  <si>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</si>
  <si>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</si>
  <si>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</si>
  <si>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</si>
  <si>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</si>
  <si>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</si>
  <si>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</si>
  <si>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</si>
  <si>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</si>
  <si>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</si>
  <si>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</si>
  <si>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</si>
  <si>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</si>
  <si>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</si>
  <si>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</si>
  <si>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</si>
  <si>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</si>
  <si>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</si>
  <si>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</si>
  <si>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</si>
  <si>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</si>
  <si>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</si>
  <si>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</si>
  <si>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</si>
  <si>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</si>
  <si>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</si>
  <si>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</si>
  <si>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</si>
  <si>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</si>
  <si>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</si>
  <si>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</si>
  <si>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</si>
  <si>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</si>
  <si>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</si>
  <si>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</si>
  <si>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</si>
  <si>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</si>
  <si>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</si>
  <si>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</si>
  <si>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</si>
  <si>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</si>
  <si>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</si>
  <si>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</si>
  <si>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</si>
  <si>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</si>
  <si>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</si>
  <si>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</si>
  <si>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</si>
  <si>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</si>
  <si>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</si>
  <si>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</si>
  <si>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</si>
  <si>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</si>
  <si>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</si>
  <si>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</si>
  <si>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</si>
  <si>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</si>
  <si>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</si>
  <si>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</si>
  <si>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</si>
  <si>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</si>
  <si>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</si>
  <si>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</si>
  <si>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</si>
  <si>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</si>
  <si>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</si>
  <si>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</si>
  <si>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</si>
  <si>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</si>
  <si>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</si>
  <si>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</si>
  <si>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</si>
  <si>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</si>
  <si>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</si>
  <si>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</si>
  <si>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</si>
  <si>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</si>
  <si>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</si>
  <si>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</si>
  <si>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</si>
  <si>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</si>
  <si>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</si>
  <si>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</si>
  <si>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</si>
  <si>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</si>
  <si>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</si>
  <si>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</si>
  <si>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</si>
  <si>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</si>
  <si>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</si>
  <si>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</si>
  <si>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</si>
  <si>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</si>
  <si>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</si>
  <si>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</si>
  <si>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</si>
  <si>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</si>
  <si>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</si>
  <si>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</si>
  <si>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</si>
  <si>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</si>
  <si>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</si>
  <si>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</si>
  <si>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</si>
  <si>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</si>
  <si>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</si>
  <si>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</si>
  <si>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</si>
  <si>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</si>
  <si>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</si>
  <si>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</si>
  <si>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</si>
  <si>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</si>
  <si>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</si>
  <si>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</si>
  <si>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</si>
  <si>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</si>
  <si>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</si>
  <si>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</si>
  <si>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</si>
  <si>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</si>
  <si>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</si>
  <si>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</si>
  <si>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</si>
  <si>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</si>
  <si>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</si>
  <si>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</si>
  <si>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</si>
  <si>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</si>
  <si>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</si>
  <si>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</si>
  <si>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</si>
  <si>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</si>
  <si>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</si>
  <si>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</si>
  <si>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</si>
  <si>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</si>
  <si>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</si>
  <si>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</si>
  <si>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</si>
  <si>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</si>
  <si>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</si>
  <si>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</si>
  <si>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</si>
  <si>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</si>
  <si>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</si>
  <si>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</si>
  <si>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</si>
  <si>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</si>
  <si>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</si>
  <si>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</si>
  <si>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</si>
  <si>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</si>
  <si>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</si>
  <si>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</si>
  <si>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</si>
  <si>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</si>
  <si>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</si>
  <si>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</si>
  <si>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</si>
  <si>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</si>
  <si>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</si>
  <si>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</si>
  <si>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</si>
  <si>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</si>
  <si>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</si>
  <si>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</si>
  <si>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</si>
  <si>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</si>
  <si>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</si>
  <si>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</si>
  <si>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</si>
  <si>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</si>
  <si>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</si>
  <si>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</si>
  <si>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</si>
  <si>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</si>
  <si>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</si>
  <si>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</si>
  <si>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</si>
  <si>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</si>
  <si>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</si>
  <si>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</si>
  <si>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</si>
  <si>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</si>
  <si>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</si>
  <si>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</si>
  <si>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</si>
  <si>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</si>
  <si>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</si>
  <si>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</si>
  <si>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</si>
  <si>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</si>
  <si>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</si>
  <si>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</si>
  <si>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</si>
  <si>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</si>
  <si>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</si>
  <si>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</si>
  <si>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</si>
  <si>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</si>
  <si>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</si>
  <si>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</si>
  <si>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</si>
  <si>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</si>
  <si>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</si>
  <si>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</si>
  <si>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</si>
  <si>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</si>
  <si>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</si>
  <si>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</si>
  <si>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</si>
  <si>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</si>
  <si>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</si>
  <si>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</si>
  <si>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</si>
  <si>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</si>
  <si>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</si>
  <si>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</si>
  <si>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</si>
  <si>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</si>
  <si>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</si>
  <si>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</si>
  <si>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</si>
  <si>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</si>
  <si>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</si>
  <si>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</si>
  <si>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</si>
  <si>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</si>
  <si>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</si>
  <si>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</si>
  <si>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</si>
  <si>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</si>
  <si>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</si>
  <si>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</si>
  <si>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</si>
  <si>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</si>
  <si>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</si>
  <si>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</si>
  <si>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</si>
  <si>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</si>
  <si>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</si>
  <si>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</si>
  <si>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</si>
  <si>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</si>
  <si>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</si>
  <si>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</si>
  <si>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</si>
  <si>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</si>
  <si>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</si>
  <si>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</si>
  <si>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</si>
  <si>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</si>
  <si>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</si>
  <si>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</si>
  <si>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</si>
  <si>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</si>
  <si>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</si>
  <si>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</si>
  <si>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</si>
  <si>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</si>
  <si>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</si>
  <si>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</si>
  <si>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</si>
  <si>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</si>
  <si>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</si>
  <si>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</si>
  <si>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</si>
  <si>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</si>
  <si>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</si>
  <si>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</si>
  <si>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</si>
  <si>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</si>
  <si>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</si>
  <si>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</si>
  <si>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</si>
  <si>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</si>
  <si>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</si>
  <si>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</si>
  <si>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</si>
  <si>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</si>
  <si>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</si>
  <si>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</si>
  <si>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</si>
  <si>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</si>
  <si>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</si>
  <si>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</si>
  <si>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</si>
  <si>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</si>
  <si>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</si>
  <si>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</si>
  <si>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</si>
  <si>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</si>
  <si>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</si>
  <si>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</si>
  <si>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</si>
  <si>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</si>
  <si>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</si>
  <si>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</si>
  <si>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</si>
  <si>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</si>
  <si>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</si>
  <si>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</si>
  <si>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</si>
  <si>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</si>
  <si>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</si>
  <si>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</si>
  <si>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</si>
  <si>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</si>
  <si>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</si>
  <si>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</si>
  <si>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</si>
  <si>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</si>
  <si>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</si>
  <si>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</si>
  <si>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</si>
  <si>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</si>
  <si>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</si>
  <si>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</si>
  <si>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</si>
  <si>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</si>
  <si>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</si>
  <si>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</si>
  <si>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</si>
  <si>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</si>
  <si>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</si>
  <si>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</si>
  <si>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</si>
  <si>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</si>
  <si>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</si>
  <si>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</si>
  <si>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</si>
  <si>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</si>
  <si>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</si>
  <si>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</si>
  <si>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</si>
  <si>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</si>
  <si>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</si>
  <si>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</si>
  <si>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</si>
  <si>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</si>
  <si>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</si>
  <si>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</si>
  <si>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</si>
  <si>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</si>
  <si>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</si>
  <si>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</si>
  <si>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</si>
  <si>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</si>
  <si>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</si>
  <si>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</si>
  <si>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</si>
  <si>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</si>
  <si>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</si>
  <si>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</si>
  <si>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</si>
  <si>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</si>
  <si>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</si>
  <si>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</si>
  <si>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</si>
  <si>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</si>
  <si>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</si>
  <si>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</si>
  <si>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</si>
  <si>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</si>
  <si>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</si>
  <si>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</si>
  <si>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</si>
  <si>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</si>
  <si>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</si>
  <si>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</si>
  <si>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</si>
  <si>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</si>
  <si>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</si>
  <si>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</si>
  <si>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</si>
  <si>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</si>
  <si>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</si>
  <si>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</si>
  <si>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</si>
  <si>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</si>
  <si>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</si>
  <si>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</si>
  <si>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</si>
  <si>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</si>
  <si>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</si>
  <si>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</si>
  <si>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</si>
  <si>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</si>
  <si>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</si>
  <si>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</si>
  <si>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</si>
  <si>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</si>
  <si>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</si>
  <si>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</si>
  <si>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</si>
  <si>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</si>
  <si>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</si>
  <si>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</si>
  <si>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</si>
  <si>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</si>
  <si>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</si>
  <si>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</si>
  <si>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</si>
  <si>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</si>
  <si>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</si>
  <si>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</si>
  <si>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</si>
  <si>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</si>
  <si>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</si>
  <si>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</si>
  <si>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</si>
  <si>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</si>
  <si>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</si>
  <si>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</si>
  <si>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</si>
  <si>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</si>
  <si>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</si>
  <si>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</si>
  <si>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</si>
  <si>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</si>
  <si>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</si>
  <si>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</si>
  <si>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</si>
  <si>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</si>
  <si>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</si>
  <si>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</si>
  <si>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</si>
  <si>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</si>
  <si>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</si>
  <si>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</si>
  <si>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</si>
  <si>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</si>
  <si>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</si>
  <si>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</si>
  <si>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</si>
  <si>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</si>
  <si>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</si>
  <si>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</si>
  <si>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</si>
  <si>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</si>
  <si>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</si>
  <si>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</si>
  <si>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</si>
  <si>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</si>
  <si>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</si>
  <si>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</si>
  <si>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</si>
  <si>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</si>
  <si>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</si>
  <si>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</si>
  <si>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</si>
  <si>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</si>
  <si>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</si>
  <si>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</si>
  <si>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</si>
  <si>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</si>
  <si>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</si>
  <si>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</si>
  <si>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</si>
  <si>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</si>
  <si>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</si>
  <si>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</si>
  <si>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</si>
  <si>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</si>
  <si>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</si>
  <si>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</si>
  <si>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</si>
  <si>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</si>
  <si>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</si>
  <si>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</si>
  <si>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</si>
  <si>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</si>
  <si>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</si>
  <si>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</si>
  <si>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</si>
  <si>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</si>
  <si>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</si>
  <si>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</si>
  <si>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</si>
  <si>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</si>
  <si>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</si>
  <si>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</si>
  <si>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</si>
  <si>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</si>
  <si>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</si>
  <si>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</si>
  <si>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</si>
  <si>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</si>
  <si>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</si>
  <si>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</si>
  <si>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</si>
  <si>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</si>
  <si>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</si>
  <si>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</si>
  <si>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</si>
  <si>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</si>
  <si>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</si>
  <si>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</si>
  <si>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</si>
  <si>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</si>
  <si>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</si>
  <si>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</si>
  <si>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</si>
  <si>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</si>
  <si>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</si>
  <si>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</si>
  <si>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</si>
  <si>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</si>
  <si>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</si>
  <si>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</si>
  <si>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</si>
  <si>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</si>
  <si>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</si>
  <si>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</si>
  <si>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</si>
  <si>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</si>
  <si>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</si>
  <si>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</si>
  <si>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</si>
  <si>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</si>
  <si>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</si>
  <si>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</si>
  <si>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</si>
  <si>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</si>
  <si>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</si>
  <si>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</si>
  <si>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</si>
  <si>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</si>
  <si>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</si>
  <si>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</si>
  <si>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</si>
  <si>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</si>
  <si>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</si>
  <si>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</si>
  <si>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</si>
  <si>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</si>
  <si>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</si>
  <si>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</si>
  <si>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</si>
  <si>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</si>
  <si>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</si>
  <si>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</si>
  <si>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</si>
  <si>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</si>
  <si>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</si>
  <si>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</si>
  <si>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</si>
  <si>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</si>
  <si>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</si>
  <si>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</si>
  <si>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</si>
  <si>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</si>
  <si>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</si>
  <si>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</si>
  <si>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</si>
  <si>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</si>
  <si>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</si>
  <si>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</si>
  <si>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</si>
  <si>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</si>
  <si>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</si>
  <si>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</si>
  <si>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</si>
  <si>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</si>
  <si>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</si>
  <si>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</si>
  <si>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</si>
  <si>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</si>
  <si>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</si>
  <si>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</si>
  <si>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</si>
  <si>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</si>
  <si>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</si>
  <si>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</si>
  <si>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</si>
  <si>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</si>
  <si>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</si>
  <si>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</si>
  <si>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</si>
  <si>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</si>
  <si>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</si>
  <si>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</si>
  <si>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</si>
  <si>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</si>
  <si>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</si>
  <si>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</si>
  <si>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</si>
  <si>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</si>
  <si>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</si>
  <si>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</si>
  <si>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</si>
  <si>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</si>
  <si>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</si>
  <si>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</si>
  <si>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</si>
  <si>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</si>
  <si>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</si>
  <si>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</si>
  <si>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</si>
  <si>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</si>
  <si>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</si>
  <si>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</si>
  <si>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</si>
  <si>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</si>
  <si>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</si>
  <si>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</si>
  <si>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</si>
  <si>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</si>
  <si>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</si>
  <si>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</si>
  <si>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</si>
  <si>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</si>
  <si>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</si>
  <si>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</si>
  <si>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</si>
  <si>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</si>
  <si>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</si>
  <si>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</si>
  <si>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</si>
  <si>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</si>
  <si>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</si>
  <si>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</si>
  <si>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</si>
  <si>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</si>
  <si>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</si>
  <si>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</si>
  <si>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</si>
  <si>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</si>
  <si>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</si>
  <si>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</si>
  <si>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</si>
  <si>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</si>
  <si>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</si>
  <si>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</si>
  <si>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</si>
  <si>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</si>
  <si>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</si>
  <si>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</si>
  <si>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</si>
  <si>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</si>
  <si>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</si>
  <si>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</si>
  <si>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</si>
  <si>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</si>
  <si>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</si>
  <si>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</si>
  <si>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</si>
  <si>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</si>
  <si>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</si>
  <si>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</si>
  <si>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</si>
  <si>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</si>
  <si>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</si>
  <si>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</si>
  <si>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</si>
  <si>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</si>
  <si>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</si>
  <si>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</si>
  <si>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</si>
  <si>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</si>
  <si>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</si>
  <si>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</si>
  <si>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</si>
  <si>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</si>
  <si>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</si>
  <si>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</si>
  <si>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</si>
  <si>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</si>
  <si>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</si>
  <si>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</si>
  <si>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</si>
  <si>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</si>
  <si>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</si>
  <si>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</si>
  <si>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</si>
  <si>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</si>
  <si>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</si>
  <si>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</si>
  <si>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</si>
  <si>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</si>
  <si>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</si>
  <si>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</si>
  <si>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</si>
  <si>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</si>
  <si>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</si>
  <si>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</si>
  <si>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</si>
  <si>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</si>
  <si>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</si>
  <si>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</si>
  <si>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</si>
  <si>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</si>
  <si>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</si>
  <si>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</si>
  <si>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</si>
  <si>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</si>
  <si>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</si>
  <si>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</si>
  <si>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</si>
  <si>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</si>
  <si>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</si>
  <si>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</si>
  <si>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</si>
  <si>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</si>
  <si>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</si>
  <si>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</si>
  <si>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</si>
  <si>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</si>
  <si>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</si>
  <si>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</si>
  <si>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</si>
  <si>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</si>
  <si>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</si>
  <si>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</si>
  <si>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</si>
  <si>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</si>
  <si>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</si>
  <si>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</si>
  <si>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</si>
  <si>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</si>
  <si>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</si>
  <si>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</si>
  <si>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</si>
  <si>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</si>
  <si>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</si>
  <si>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</si>
  <si>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</si>
  <si>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</si>
  <si>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</si>
  <si>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</si>
  <si>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</si>
  <si>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</si>
  <si>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</si>
  <si>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</si>
  <si>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</si>
  <si>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</si>
  <si>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</si>
  <si>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</si>
  <si>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</si>
  <si>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</si>
  <si>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</si>
  <si>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</si>
  <si>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</si>
  <si>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</si>
  <si>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</si>
  <si>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</si>
  <si>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</si>
  <si>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</si>
  <si>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</si>
  <si>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</si>
  <si>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</si>
  <si>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</si>
  <si>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</si>
  <si>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</si>
  <si>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</si>
  <si>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</si>
  <si>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</si>
  <si>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</si>
  <si>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</si>
  <si>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</si>
  <si>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</si>
  <si>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</si>
  <si>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</si>
  <si>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</si>
  <si>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</si>
  <si>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</si>
  <si>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</si>
  <si>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</si>
  <si>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</si>
  <si>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</si>
  <si>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</si>
  <si>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</si>
  <si>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</si>
  <si>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</si>
  <si>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</si>
  <si>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</si>
  <si>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</si>
  <si>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</si>
  <si>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</si>
  <si>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</si>
  <si>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</si>
  <si>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</si>
  <si>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</si>
  <si>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</si>
  <si>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</si>
  <si>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</si>
  <si>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</si>
  <si>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</si>
  <si>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</si>
  <si>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</si>
  <si>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</si>
  <si>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</si>
  <si>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</si>
  <si>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</si>
  <si>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</si>
  <si>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</si>
  <si>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</si>
  <si>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</si>
  <si>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</si>
  <si>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</si>
  <si>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</si>
  <si>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</si>
  <si>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</si>
  <si>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</si>
  <si>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</si>
  <si>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</si>
  <si>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</si>
  <si>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</si>
  <si>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</si>
  <si>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</si>
  <si>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</si>
  <si>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</si>
  <si>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</si>
  <si>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</si>
  <si>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</si>
  <si>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</si>
  <si>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</si>
  <si>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</si>
  <si>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</si>
  <si>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</si>
  <si>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</si>
  <si>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</si>
  <si>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</si>
  <si>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</si>
  <si>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</si>
  <si>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</si>
  <si>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</si>
  <si>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</si>
  <si>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</si>
  <si>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</si>
  <si>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</si>
  <si>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</si>
  <si>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</si>
  <si>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</si>
  <si>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</si>
  <si>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</si>
  <si>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</si>
  <si>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</si>
  <si>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</si>
  <si>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</si>
  <si>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</si>
  <si>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</si>
  <si>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</si>
  <si>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</si>
  <si>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</si>
  <si>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</si>
  <si>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</si>
  <si>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</si>
  <si>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</si>
  <si>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</si>
  <si>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</si>
  <si>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</si>
  <si>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</si>
  <si>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</si>
  <si>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</si>
  <si>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</si>
  <si>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</si>
  <si>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</si>
  <si>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</si>
  <si>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</si>
  <si>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</si>
  <si>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</si>
  <si>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</si>
  <si>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</si>
  <si>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</si>
  <si>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</si>
  <si>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</si>
  <si>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</si>
  <si>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</si>
  <si>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</si>
  <si>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</si>
  <si>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</si>
  <si>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</si>
  <si>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</si>
  <si>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</si>
  <si>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</si>
  <si>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</si>
  <si>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</si>
  <si>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</si>
  <si>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</si>
  <si>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</si>
  <si>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</si>
  <si>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</si>
  <si>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</si>
  <si>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</si>
  <si>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</si>
  <si>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</si>
  <si>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</si>
  <si>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</si>
  <si>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</si>
  <si>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</si>
  <si>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</si>
  <si>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</si>
  <si>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</si>
  <si>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</si>
  <si>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</si>
  <si>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</si>
  <si>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</si>
  <si>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</si>
  <si>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</si>
  <si>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</si>
  <si>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</si>
  <si>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</si>
  <si>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</si>
  <si>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</si>
  <si>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</si>
  <si>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</si>
  <si>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</si>
  <si>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</si>
  <si>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</si>
  <si>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</si>
  <si>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</si>
  <si>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</si>
  <si>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</si>
  <si>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</si>
  <si>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</si>
  <si>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</si>
  <si>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</si>
  <si>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</si>
  <si>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</si>
  <si>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</si>
  <si>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</si>
  <si>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</si>
  <si>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</si>
  <si>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</si>
  <si>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</si>
  <si>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</si>
  <si>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</si>
  <si>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</si>
  <si>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</si>
  <si>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</si>
  <si>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</si>
  <si>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</si>
  <si>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</si>
  <si>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</si>
  <si>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</si>
  <si>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</si>
  <si>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</si>
  <si>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</si>
  <si>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</si>
  <si>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</si>
  <si>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</si>
  <si>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</si>
  <si>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</si>
  <si>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</si>
  <si>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</si>
  <si>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</si>
  <si>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</si>
  <si>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</si>
  <si>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</si>
  <si>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</si>
  <si>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</si>
  <si>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</si>
  <si>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</si>
  <si>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</si>
  <si>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</si>
  <si>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</si>
  <si>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</si>
  <si>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</si>
  <si>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</si>
  <si>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</si>
  <si>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</si>
  <si>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</si>
  <si>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</si>
  <si>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</si>
  <si>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</si>
  <si>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</si>
  <si>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</si>
  <si>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</si>
  <si>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</si>
  <si>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</si>
  <si>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</si>
  <si>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</si>
  <si>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</si>
  <si>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</si>
  <si>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</si>
  <si>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</si>
  <si>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</si>
  <si>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</si>
  <si>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</si>
  <si>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</si>
  <si>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</si>
  <si>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</si>
  <si>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</si>
  <si>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</si>
  <si>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</si>
  <si>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</si>
  <si>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</si>
  <si>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</si>
  <si>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</si>
  <si>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</si>
  <si>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</si>
  <si>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</si>
  <si>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</si>
  <si>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</si>
  <si>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</si>
  <si>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</si>
  <si>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</si>
  <si>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</si>
  <si>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</si>
  <si>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</si>
  <si>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</si>
  <si>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</si>
  <si>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</si>
  <si>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</si>
  <si>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</si>
  <si>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</si>
  <si>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</si>
  <si>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</si>
  <si>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</si>
  <si>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</si>
  <si>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</si>
  <si>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</si>
  <si>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</si>
  <si>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</si>
  <si>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</si>
  <si>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</si>
  <si>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</si>
  <si>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</si>
  <si>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</si>
  <si>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</si>
  <si>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</si>
  <si>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</si>
  <si>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</si>
  <si>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</si>
  <si>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</si>
  <si>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</si>
  <si>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</si>
  <si>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</si>
  <si>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</si>
  <si>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</si>
  <si>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</si>
  <si>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</si>
  <si>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</si>
  <si>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</si>
  <si>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</si>
  <si>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</si>
  <si>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</si>
  <si>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</si>
  <si>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</si>
  <si>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</si>
  <si>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</si>
  <si>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</si>
  <si>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</si>
  <si>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</si>
  <si>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</si>
  <si>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</si>
  <si>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</si>
  <si>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</si>
  <si>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</si>
  <si>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</si>
  <si>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</si>
  <si>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</si>
  <si>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</si>
  <si>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</si>
  <si>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</si>
  <si>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</si>
  <si>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</si>
  <si>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</si>
  <si>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</si>
  <si>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</si>
  <si>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</si>
  <si>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</si>
  <si>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</si>
  <si>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</si>
  <si>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</si>
  <si>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</si>
  <si>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</si>
  <si>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</si>
  <si>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</si>
  <si>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</si>
  <si>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</si>
  <si>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</si>
  <si>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</si>
  <si>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</si>
  <si>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</si>
  <si>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</si>
  <si>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</si>
  <si>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</si>
  <si>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</si>
  <si>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</si>
  <si>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</si>
  <si>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</si>
  <si>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</si>
  <si>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</si>
  <si>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</si>
  <si>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</si>
  <si>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</si>
  <si>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</si>
  <si>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</si>
  <si>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</si>
  <si>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</si>
  <si>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</si>
  <si>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</si>
  <si>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</si>
  <si>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</si>
  <si>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</si>
  <si>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</si>
  <si>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</si>
  <si>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</si>
  <si>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</si>
  <si>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</si>
  <si>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</si>
  <si>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</si>
  <si>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</si>
  <si>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</si>
  <si>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</si>
  <si>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</si>
  <si>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</si>
  <si>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</si>
  <si>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</si>
  <si>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</si>
  <si>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</si>
  <si>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</si>
  <si>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</si>
  <si>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</si>
  <si>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</si>
  <si>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</si>
  <si>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</si>
  <si>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</si>
  <si>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</si>
  <si>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</si>
  <si>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</si>
  <si>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</si>
  <si>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</si>
  <si>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</si>
  <si>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</si>
  <si>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</si>
  <si>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</si>
  <si>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</si>
  <si>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</si>
  <si>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</si>
  <si>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</si>
  <si>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</si>
  <si>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</si>
  <si>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</si>
  <si>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</si>
  <si>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</si>
  <si>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</si>
  <si>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</si>
  <si>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</si>
  <si>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</si>
  <si>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</si>
  <si>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</si>
  <si>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</si>
  <si>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</si>
  <si>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</si>
  <si>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</si>
  <si>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</si>
  <si>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</si>
  <si>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</si>
  <si>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</si>
  <si>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</si>
  <si>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</si>
  <si>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</si>
  <si>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</si>
  <si>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</si>
  <si>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</si>
  <si>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</si>
  <si>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</si>
  <si>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</si>
  <si>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</si>
  <si>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</si>
  <si>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</si>
  <si>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</si>
  <si>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</si>
  <si>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</si>
  <si>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</si>
  <si>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</si>
  <si>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</si>
  <si>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</si>
  <si>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</si>
  <si>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</si>
  <si>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</si>
  <si>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</si>
  <si>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</si>
  <si>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</si>
  <si>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</si>
  <si>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</si>
  <si>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</si>
  <si>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</si>
  <si>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</si>
  <si>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</si>
  <si>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</si>
  <si>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</si>
  <si>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</si>
  <si>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</si>
  <si>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</si>
  <si>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</si>
  <si>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</si>
  <si>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</si>
  <si>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</si>
  <si>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</si>
  <si>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</si>
  <si>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</si>
  <si>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</si>
  <si>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</si>
  <si>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</si>
  <si>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</si>
  <si>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</si>
  <si>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</si>
  <si>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</si>
  <si>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</si>
  <si>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</si>
  <si>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</si>
  <si>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</si>
  <si>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</si>
  <si>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</si>
  <si>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</si>
  <si>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</si>
  <si>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</si>
  <si>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</si>
  <si>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</si>
  <si>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</si>
  <si>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</si>
  <si>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</si>
  <si>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</si>
  <si>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</si>
  <si>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</si>
  <si>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</si>
  <si>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</si>
  <si>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</si>
  <si>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</si>
  <si>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</si>
  <si>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</si>
  <si>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</si>
  <si>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</si>
  <si>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</si>
  <si>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</si>
  <si>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</si>
  <si>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</si>
  <si>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</si>
  <si>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</si>
  <si>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</si>
  <si>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</si>
  <si>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</si>
  <si>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</si>
  <si>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</si>
  <si>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</si>
  <si>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</si>
  <si>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</si>
  <si>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</si>
  <si>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</si>
  <si>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</si>
  <si>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</si>
  <si>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</si>
  <si>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</si>
  <si>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</si>
  <si>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</si>
  <si>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</si>
  <si>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</si>
  <si>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</si>
  <si>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</si>
  <si>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</si>
  <si>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</si>
  <si>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</si>
  <si>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</si>
  <si>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</si>
  <si>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</si>
  <si>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</si>
  <si>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</si>
  <si>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</si>
  <si>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</si>
  <si>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</si>
  <si>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</si>
  <si>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</si>
  <si>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</si>
  <si>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</si>
  <si>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</si>
  <si>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</si>
  <si>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</si>
  <si>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</si>
  <si>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</si>
  <si>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</si>
  <si>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</si>
  <si>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</si>
  <si>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</si>
  <si>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</si>
  <si>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</si>
  <si>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</si>
  <si>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</si>
  <si>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</si>
  <si>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</si>
  <si>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</si>
  <si>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</si>
  <si>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</si>
  <si>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</si>
  <si>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</si>
  <si>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</si>
  <si>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</si>
  <si>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</si>
  <si>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</si>
  <si>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</si>
  <si>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</si>
  <si>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</si>
  <si>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</si>
  <si>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</si>
  <si>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</si>
  <si>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</si>
  <si>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</si>
  <si>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</si>
  <si>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</si>
  <si>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</si>
  <si>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</si>
  <si>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</si>
  <si>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</si>
  <si>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</si>
  <si>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</si>
  <si>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</si>
  <si>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</si>
  <si>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</si>
  <si>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</si>
  <si>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</si>
  <si>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</si>
  <si>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</si>
  <si>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</si>
  <si>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</si>
  <si>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</si>
  <si>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</si>
  <si>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</si>
  <si>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</si>
  <si>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</si>
  <si>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</si>
  <si>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</si>
  <si>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</si>
  <si>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</si>
  <si>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</si>
  <si>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</si>
  <si>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</si>
  <si>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</si>
  <si>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</si>
  <si>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</si>
  <si>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</si>
  <si>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</si>
  <si>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</si>
  <si>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</si>
  <si>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</si>
  <si>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</si>
  <si>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</si>
  <si>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</si>
  <si>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</si>
  <si>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</si>
  <si>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</si>
  <si>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</si>
  <si>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</si>
  <si>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</si>
  <si>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</si>
  <si>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</si>
  <si>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</si>
  <si>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</si>
  <si>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</si>
  <si>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</si>
  <si>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</si>
  <si>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</si>
  <si>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</si>
  <si>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</si>
  <si>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</si>
  <si>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</si>
  <si>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</si>
  <si>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</si>
  <si>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</si>
  <si>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</si>
  <si>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</si>
  <si>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</si>
  <si>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</si>
  <si>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</si>
  <si>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</si>
  <si>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</si>
  <si>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</si>
  <si>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</si>
  <si>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</si>
  <si>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</si>
  <si>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</si>
  <si>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</si>
  <si>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</si>
  <si>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</si>
  <si>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</si>
  <si>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</si>
  <si>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</si>
  <si>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</si>
  <si>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</si>
  <si>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</si>
  <si>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</si>
  <si>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</si>
  <si>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</si>
  <si>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</si>
  <si>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</si>
  <si>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</si>
  <si>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</si>
  <si>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</si>
  <si>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</si>
  <si>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</si>
  <si>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</si>
  <si>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</si>
  <si>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</si>
  <si>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</si>
  <si>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</si>
  <si>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</si>
  <si>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</si>
  <si>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</si>
  <si>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</si>
  <si>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</si>
  <si>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</si>
  <si>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</si>
  <si>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</si>
  <si>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</si>
  <si>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</si>
  <si>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</si>
  <si>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</si>
  <si>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</si>
  <si>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</si>
  <si>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</si>
  <si>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</si>
  <si>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</si>
  <si>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</si>
  <si>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</si>
  <si>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</si>
  <si>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</si>
  <si>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</si>
  <si>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</si>
  <si>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</si>
  <si>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</si>
  <si>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</si>
  <si>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</si>
  <si>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</si>
  <si>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</si>
  <si>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</si>
  <si>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</si>
  <si>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</si>
  <si>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</si>
  <si>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</si>
  <si>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</si>
  <si>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</si>
  <si>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</si>
  <si>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</si>
  <si>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</si>
  <si>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</si>
  <si>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</si>
  <si>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</si>
  <si>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</si>
  <si>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</si>
  <si>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</si>
  <si>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</si>
  <si>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</si>
  <si>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</si>
  <si>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</si>
  <si>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</si>
  <si>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</si>
  <si>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</si>
  <si>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</si>
  <si>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</si>
  <si>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</si>
  <si>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</si>
  <si>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</si>
  <si>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</si>
  <si>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</si>
  <si>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</si>
  <si>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</si>
  <si>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</si>
  <si>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</si>
  <si>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</si>
  <si>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</si>
  <si>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</si>
  <si>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</si>
  <si>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</si>
  <si>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</si>
  <si>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</si>
  <si>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</si>
  <si>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</si>
  <si>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</si>
  <si>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</si>
  <si>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</si>
  <si>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</si>
  <si>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</si>
  <si>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</si>
  <si>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</si>
  <si>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</si>
  <si>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</si>
  <si>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</si>
  <si>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</si>
  <si>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</si>
  <si>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</si>
  <si>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</si>
  <si>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</si>
  <si>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</si>
  <si>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</si>
  <si>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</si>
  <si>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</si>
  <si>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</si>
  <si>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</si>
  <si>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</si>
  <si>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</si>
  <si>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</si>
  <si>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</si>
  <si>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</si>
  <si>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</si>
  <si>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</si>
  <si>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</si>
  <si>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</si>
  <si>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</si>
  <si>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</si>
  <si>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</si>
  <si>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</si>
  <si>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</si>
  <si>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</si>
  <si>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</si>
  <si>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</si>
  <si>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</si>
  <si>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</si>
  <si>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</si>
  <si>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</si>
  <si>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</si>
  <si>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</si>
  <si>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</si>
  <si>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</si>
  <si>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</si>
  <si>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</si>
  <si>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</si>
  <si>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</si>
  <si>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</si>
  <si>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</si>
  <si>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</si>
  <si>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</si>
  <si>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</si>
  <si>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</si>
  <si>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</si>
  <si>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</si>
  <si>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</si>
  <si>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</si>
  <si>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</si>
  <si>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</si>
  <si>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</si>
  <si>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</si>
  <si>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</si>
  <si>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</si>
  <si>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</si>
  <si>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</si>
  <si>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</si>
  <si>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</si>
  <si>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</si>
  <si>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</si>
  <si>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</si>
  <si>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</si>
  <si>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</si>
  <si>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</si>
  <si>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</si>
  <si>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</si>
  <si>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</si>
  <si>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</si>
  <si>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</si>
  <si>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</si>
  <si>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</si>
  <si>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</si>
  <si>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</si>
  <si>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</si>
  <si>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</si>
  <si>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</si>
  <si>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</si>
  <si>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</si>
  <si>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</si>
  <si>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</si>
  <si>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</si>
  <si>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</si>
  <si>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</si>
  <si>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</si>
  <si>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</si>
  <si>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</si>
  <si>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</si>
  <si>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</si>
  <si>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</si>
  <si>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</si>
  <si>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</si>
  <si>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</si>
  <si>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</si>
  <si>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</si>
  <si>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</si>
  <si>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</si>
  <si>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</si>
  <si>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</si>
  <si>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</si>
  <si>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</si>
  <si>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</si>
  <si>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</si>
  <si>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</si>
  <si>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</si>
  <si>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</si>
  <si>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</si>
  <si>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</si>
  <si>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</si>
  <si>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</si>
  <si>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</si>
  <si>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</si>
  <si>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</si>
  <si>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</si>
  <si>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</si>
  <si>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</si>
  <si>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</si>
  <si>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</si>
  <si>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</si>
  <si>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</si>
  <si>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</si>
  <si>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</si>
  <si>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</si>
  <si>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</si>
  <si>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</si>
  <si>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</si>
  <si>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</si>
  <si>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</si>
  <si>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</si>
  <si>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</si>
  <si>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</si>
  <si>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</si>
  <si>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</si>
  <si>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</si>
  <si>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</si>
  <si>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</si>
  <si>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</si>
  <si>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</si>
  <si>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</si>
  <si>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</si>
  <si>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</si>
  <si>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</si>
  <si>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</si>
  <si>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</si>
  <si>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</si>
  <si>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</si>
  <si>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</si>
  <si>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</si>
  <si>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</si>
  <si>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</si>
  <si>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</si>
  <si>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</si>
  <si>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</si>
  <si>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</si>
  <si>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</si>
  <si>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</si>
  <si>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</si>
  <si>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</si>
  <si>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</si>
  <si>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</si>
  <si>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</si>
  <si>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</si>
  <si>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</si>
  <si>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</si>
  <si>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</si>
  <si>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</si>
  <si>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</si>
  <si>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</si>
  <si>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</si>
  <si>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</si>
  <si>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</si>
  <si>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</si>
  <si>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</si>
  <si>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</si>
  <si>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</si>
  <si>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</si>
  <si>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</si>
  <si>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</si>
  <si>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</si>
  <si>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</si>
  <si>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</si>
  <si>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</si>
  <si>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</si>
  <si>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</si>
  <si>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</si>
  <si>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</si>
  <si>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</si>
  <si>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</si>
  <si>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</si>
  <si>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</si>
  <si>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</si>
  <si>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</si>
  <si>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</si>
  <si>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</si>
  <si>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</si>
  <si>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</si>
  <si>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</si>
  <si>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</si>
  <si>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</si>
  <si>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</si>
  <si>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</si>
  <si>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</si>
  <si>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</si>
  <si>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</si>
  <si>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</si>
  <si>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</si>
  <si>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</si>
  <si>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</si>
  <si>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</si>
  <si>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</si>
  <si>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</si>
  <si>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</si>
  <si>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</si>
  <si>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</si>
  <si>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</si>
  <si>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</si>
  <si>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</si>
  <si>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</si>
  <si>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</si>
  <si>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</si>
  <si>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</si>
  <si>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</si>
  <si>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</si>
  <si>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</si>
  <si>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</si>
  <si>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</si>
  <si>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</si>
  <si>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</si>
  <si>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</si>
  <si>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</si>
  <si>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</si>
  <si>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</si>
  <si>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</si>
  <si>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</si>
  <si>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</si>
  <si>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</si>
  <si>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</si>
  <si>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</si>
  <si>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</si>
  <si>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</si>
  <si>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</si>
  <si>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</si>
  <si>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</si>
  <si>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</si>
  <si>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</si>
  <si>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</si>
  <si>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</si>
  <si>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</si>
  <si>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</si>
  <si>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</si>
  <si>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</si>
  <si>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</si>
  <si>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</si>
  <si>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</si>
  <si>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</si>
  <si>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</si>
  <si>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</si>
  <si>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</si>
  <si>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</si>
  <si>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</si>
  <si>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</si>
  <si>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</si>
  <si>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</si>
  <si>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</si>
  <si>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</si>
  <si>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</si>
  <si>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</si>
  <si>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</si>
  <si>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</si>
  <si>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</si>
  <si>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</si>
  <si>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</si>
  <si>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</si>
  <si>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</si>
  <si>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</si>
  <si>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</si>
  <si>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</si>
  <si>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</si>
  <si>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</si>
  <si>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</si>
  <si>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</si>
  <si>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</si>
  <si>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</si>
  <si>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</si>
  <si>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</si>
  <si>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</si>
  <si>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</si>
  <si>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</si>
  <si>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</si>
  <si>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</si>
  <si>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</si>
  <si>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</si>
  <si>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</si>
  <si>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</si>
  <si>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</si>
  <si>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</si>
  <si>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</si>
  <si>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</si>
  <si>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</si>
  <si>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</si>
  <si>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</si>
  <si>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</si>
  <si>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</si>
  <si>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</si>
  <si>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</si>
  <si>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</si>
  <si>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</si>
  <si>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</si>
  <si>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</si>
  <si>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</si>
  <si>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</si>
  <si>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</si>
  <si>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</si>
  <si>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</si>
  <si>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</si>
  <si>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</si>
  <si>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</si>
  <si>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</si>
  <si>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</si>
  <si>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</si>
  <si>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</si>
  <si>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</si>
  <si>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</si>
  <si>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</si>
  <si>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</si>
  <si>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</si>
  <si>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</si>
  <si>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</si>
  <si>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</si>
  <si>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</si>
  <si>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</si>
  <si>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</si>
  <si>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</si>
  <si>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</si>
  <si>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</si>
  <si>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</si>
  <si>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</si>
  <si>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</si>
  <si>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</si>
  <si>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</si>
  <si>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</si>
  <si>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</si>
  <si>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</si>
  <si>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</si>
  <si>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</si>
  <si>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</si>
  <si>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</si>
  <si>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</si>
  <si>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</si>
  <si>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</si>
  <si>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</si>
  <si>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</si>
  <si>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</si>
  <si>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</si>
  <si>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</si>
  <si>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</si>
  <si>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</si>
  <si>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</si>
  <si>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</si>
  <si>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</si>
  <si>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</si>
  <si>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</si>
  <si>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</si>
  <si>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</si>
  <si>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</si>
  <si>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</si>
  <si>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</si>
  <si>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</si>
  <si>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</si>
  <si>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</si>
  <si>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</si>
  <si>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</si>
  <si>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</si>
  <si>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</si>
  <si>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</si>
  <si>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</si>
  <si>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</si>
  <si>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</si>
  <si>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</si>
  <si>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</si>
  <si>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</si>
  <si>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</si>
  <si>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</si>
  <si>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</si>
  <si>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</si>
  <si>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</si>
  <si>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</si>
  <si>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</si>
  <si>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</si>
  <si>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</si>
  <si>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</si>
  <si>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</si>
  <si>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</si>
  <si>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</si>
  <si>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</si>
  <si>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</si>
  <si>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</si>
  <si>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</si>
  <si>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</si>
  <si>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</si>
  <si>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</si>
  <si>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</si>
  <si>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</si>
  <si>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</si>
  <si>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</si>
  <si>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</si>
  <si>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</si>
  <si>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</si>
  <si>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</si>
  <si>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</si>
  <si>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</si>
  <si>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</si>
  <si>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</si>
  <si>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</si>
  <si>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</si>
  <si>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</si>
  <si>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</si>
  <si>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</si>
  <si>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</si>
  <si>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</si>
  <si>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</si>
  <si>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</si>
  <si>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</si>
  <si>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</si>
  <si>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</si>
  <si>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</si>
  <si>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</si>
  <si>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</si>
  <si>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</si>
  <si>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</si>
  <si>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</si>
  <si>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</si>
  <si>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</si>
  <si>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</si>
  <si>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</si>
  <si>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</si>
  <si>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</si>
  <si>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</si>
  <si>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</si>
  <si>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</si>
  <si>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</si>
  <si>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</si>
  <si>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</si>
  <si>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</si>
  <si>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</si>
  <si>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</si>
  <si>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</si>
  <si>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</si>
  <si>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</si>
  <si>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</si>
  <si>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</si>
  <si>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</si>
  <si>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</si>
  <si>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</si>
  <si>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</si>
  <si>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</si>
  <si>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</si>
  <si>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</si>
  <si>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</si>
  <si>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</si>
  <si>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</si>
  <si>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</si>
  <si>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</si>
  <si>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</si>
  <si>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</si>
  <si>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</si>
  <si>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</si>
  <si>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</si>
  <si>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</si>
  <si>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</si>
  <si>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</si>
  <si>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</si>
  <si>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</si>
  <si>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</si>
  <si>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</si>
  <si>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</si>
  <si>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</si>
  <si>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</si>
  <si>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</si>
  <si>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</si>
  <si>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</si>
  <si>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</si>
  <si>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</si>
  <si>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</si>
  <si>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</si>
  <si>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</si>
  <si>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</si>
  <si>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</si>
  <si>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</si>
  <si>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</si>
  <si>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</si>
  <si>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</si>
  <si>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</si>
  <si>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</si>
  <si>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</si>
  <si>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</si>
  <si>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</si>
  <si>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</si>
  <si>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</si>
  <si>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</si>
  <si>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</si>
  <si>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</si>
  <si>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</si>
  <si>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</si>
  <si>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</si>
  <si>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</si>
  <si>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</si>
  <si>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</si>
  <si>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</si>
  <si>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</si>
  <si>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</si>
  <si>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</si>
  <si>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</si>
  <si>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</si>
  <si>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</si>
  <si>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</si>
  <si>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</si>
  <si>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</si>
  <si>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</si>
  <si>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</si>
  <si>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</si>
  <si>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</si>
  <si>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</si>
  <si>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</si>
  <si>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</si>
  <si>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</si>
  <si>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</si>
  <si>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</si>
  <si>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</si>
  <si>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</si>
  <si>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</si>
  <si>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</si>
  <si>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</si>
  <si>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</si>
  <si>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</si>
  <si>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</si>
  <si>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</si>
  <si>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</si>
  <si>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</si>
  <si>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</si>
  <si>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</si>
  <si>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</si>
  <si>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</si>
  <si>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</si>
  <si>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</si>
  <si>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</si>
  <si>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</si>
  <si>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</si>
  <si>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</si>
  <si>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</si>
  <si>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</si>
  <si>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</si>
  <si>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</si>
  <si>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</si>
  <si>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</si>
  <si>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</si>
  <si>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</si>
  <si>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</si>
  <si>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</si>
  <si>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</si>
  <si>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</si>
  <si>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</si>
  <si>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</si>
  <si>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</si>
  <si>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</si>
  <si>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</si>
  <si>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</si>
  <si>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</si>
  <si>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</si>
  <si>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</si>
  <si>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</si>
  <si>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</si>
  <si>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</si>
  <si>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</si>
  <si>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</si>
  <si>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</si>
  <si>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</si>
  <si>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</si>
  <si>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</si>
  <si>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</si>
  <si>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</si>
  <si>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</si>
  <si>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</si>
  <si>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</si>
  <si>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</si>
  <si>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</si>
  <si>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</si>
  <si>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</si>
  <si>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</si>
  <si>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</si>
  <si>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</si>
  <si>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</si>
  <si>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</si>
  <si>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</si>
  <si>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</si>
  <si>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</si>
  <si>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</si>
  <si>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</si>
  <si>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</si>
  <si>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</si>
  <si>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</si>
  <si>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</si>
  <si>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</si>
  <si>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</si>
  <si>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</si>
  <si>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</si>
  <si>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</si>
  <si>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</si>
  <si>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</si>
  <si>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</si>
  <si>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</si>
  <si>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</si>
  <si>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</si>
  <si>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</si>
  <si>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</si>
  <si>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</si>
  <si>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</si>
  <si>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</si>
  <si>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</si>
  <si>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</si>
  <si>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</si>
  <si>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</si>
  <si>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</si>
  <si>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</si>
  <si>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</si>
  <si>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</si>
  <si>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</si>
  <si>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</si>
  <si>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</si>
  <si>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</si>
  <si>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</si>
  <si>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</si>
  <si>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</si>
  <si>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</si>
  <si>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</si>
  <si>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</si>
  <si>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</si>
  <si>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</si>
  <si>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</si>
  <si>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</si>
  <si>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</si>
  <si>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</si>
  <si>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</si>
  <si>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</si>
  <si>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</si>
  <si>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</si>
  <si>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</si>
  <si>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</si>
  <si>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</si>
  <si>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</si>
  <si>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</si>
  <si>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</si>
  <si>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</si>
  <si>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</si>
  <si>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</si>
  <si>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</si>
  <si>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</si>
  <si>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</si>
  <si>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</si>
  <si>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</si>
  <si>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</si>
  <si>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</si>
  <si>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</si>
  <si>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</si>
  <si>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</si>
  <si>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</si>
  <si>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</si>
  <si>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</si>
  <si>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</si>
  <si>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</si>
  <si>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</si>
  <si>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</si>
  <si>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</si>
  <si>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</si>
  <si>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</si>
  <si>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</si>
  <si>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</si>
  <si>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</si>
  <si>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</si>
  <si>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</si>
  <si>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</si>
  <si>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</si>
  <si>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</si>
  <si>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</si>
  <si>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</si>
  <si>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</si>
  <si>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</si>
  <si>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</si>
  <si>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</si>
  <si>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</si>
  <si>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</si>
  <si>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</si>
  <si>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</si>
  <si>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</si>
  <si>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</si>
  <si>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</si>
  <si>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</si>
  <si>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</si>
  <si>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</si>
  <si>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</si>
  <si>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</si>
  <si>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</si>
  <si>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</si>
  <si>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</si>
  <si>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</si>
  <si>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</si>
  <si>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</si>
  <si>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</si>
  <si>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</si>
  <si>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</si>
  <si>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</si>
  <si>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</si>
  <si>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</si>
  <si>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</si>
  <si>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</si>
  <si>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</si>
  <si>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</si>
  <si>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</si>
  <si>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</si>
  <si>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</si>
  <si>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</si>
  <si>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</si>
  <si>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</si>
  <si>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</si>
  <si>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</si>
  <si>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</si>
  <si>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</si>
  <si>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</si>
  <si>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</si>
  <si>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</si>
  <si>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</si>
  <si>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</si>
  <si>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</si>
  <si>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</si>
  <si>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</si>
  <si>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</si>
  <si>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</si>
  <si>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</si>
  <si>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</si>
  <si>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</si>
  <si>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</si>
  <si>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</si>
  <si>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</si>
  <si>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</si>
  <si>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</si>
  <si>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</si>
  <si>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</si>
  <si>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</si>
  <si>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</si>
  <si>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</si>
  <si>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</si>
  <si>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</si>
  <si>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</si>
  <si>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</si>
  <si>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</si>
  <si>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</si>
  <si>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</si>
  <si>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</si>
  <si>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</si>
  <si>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</si>
  <si>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</si>
  <si>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</si>
  <si>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</si>
  <si>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</si>
  <si>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</si>
  <si>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</si>
  <si>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</si>
  <si>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</si>
  <si>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</si>
  <si>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</si>
  <si>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</si>
  <si>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</si>
  <si>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</si>
  <si>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</si>
  <si>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</si>
  <si>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</si>
  <si>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</si>
  <si>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</si>
  <si>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</si>
  <si>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</si>
  <si>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</si>
  <si>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</si>
  <si>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</si>
  <si>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</si>
  <si>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</si>
  <si>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</si>
  <si>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</si>
  <si>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</si>
  <si>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</si>
  <si>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</si>
  <si>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</si>
  <si>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</si>
  <si>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</si>
  <si>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</si>
  <si>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</si>
  <si>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</si>
  <si>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</si>
  <si>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</si>
  <si>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</si>
  <si>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</si>
  <si>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</si>
  <si>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</si>
  <si>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</si>
  <si>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</si>
  <si>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</si>
  <si>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</si>
  <si>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</si>
  <si>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</si>
  <si>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</si>
  <si>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</si>
  <si>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</si>
  <si>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</si>
  <si>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</si>
  <si>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</si>
  <si>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</si>
  <si>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</si>
  <si>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</si>
  <si>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</si>
  <si>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</si>
  <si>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</si>
  <si>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</si>
  <si>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</si>
  <si>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</si>
  <si>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</si>
  <si>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</si>
  <si>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</si>
  <si>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</si>
  <si>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</si>
  <si>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</si>
  <si>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</si>
  <si>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</si>
  <si>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</si>
  <si>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</si>
  <si>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</si>
  <si>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</si>
  <si>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</si>
  <si>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</si>
  <si>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</si>
  <si>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</si>
  <si>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</si>
  <si>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</si>
  <si>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</si>
  <si>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</si>
  <si>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</si>
  <si>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</si>
  <si>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</si>
  <si>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</si>
  <si>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</si>
  <si>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</si>
  <si>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</si>
  <si>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</si>
  <si>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</si>
  <si>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</si>
  <si>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</si>
  <si>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</si>
  <si>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</si>
  <si>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</si>
  <si>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</si>
  <si>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</si>
  <si>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</si>
  <si>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</si>
  <si>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</si>
  <si>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</si>
  <si>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</si>
  <si>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</si>
  <si>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</si>
  <si>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</si>
  <si>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</si>
  <si>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</si>
  <si>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</si>
  <si>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</si>
  <si>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</si>
  <si>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</si>
  <si>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</si>
  <si>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</si>
  <si>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</si>
  <si>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</si>
  <si>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</si>
  <si>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</si>
  <si>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</si>
  <si>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</si>
  <si>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</si>
  <si>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</si>
  <si>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</si>
  <si>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</si>
  <si>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</si>
  <si>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</si>
  <si>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</si>
  <si>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</si>
  <si>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</si>
  <si>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</si>
  <si>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</si>
  <si>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</si>
  <si>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</si>
  <si>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</si>
  <si>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</si>
  <si>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</si>
  <si>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</si>
  <si>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</si>
  <si>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</si>
  <si>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</si>
  <si>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</si>
  <si>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</si>
  <si>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</si>
  <si>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</si>
  <si>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</si>
  <si>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</si>
  <si>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</si>
  <si>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</si>
  <si>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</si>
  <si>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</si>
  <si>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</si>
  <si>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</si>
  <si>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</si>
  <si>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</si>
  <si>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</si>
  <si>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</si>
  <si>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</si>
  <si>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</si>
  <si>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</si>
  <si>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</si>
  <si>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</si>
  <si>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</si>
  <si>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</si>
  <si>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</si>
  <si>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</si>
  <si>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</si>
  <si>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</si>
  <si>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</si>
  <si>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</si>
  <si>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</si>
  <si>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</si>
  <si>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</si>
  <si>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</si>
  <si>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</si>
  <si>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</si>
  <si>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</si>
  <si>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</si>
  <si>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</si>
  <si>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</si>
  <si>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</si>
  <si>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</si>
  <si>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</si>
  <si>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</si>
  <si>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</si>
  <si>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</si>
  <si>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</si>
  <si>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</si>
  <si>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</si>
  <si>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</si>
  <si>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</si>
  <si>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</si>
  <si>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</si>
  <si>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</si>
  <si>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</si>
  <si>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</si>
  <si>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</si>
  <si>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</si>
  <si>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</si>
  <si>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</si>
  <si>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</si>
  <si>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</si>
  <si>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</si>
  <si>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</si>
  <si>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</si>
  <si>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</si>
  <si>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</si>
  <si>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</si>
  <si>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</si>
  <si>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</si>
  <si>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</si>
  <si>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</si>
  <si>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</si>
  <si>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</si>
  <si>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</si>
  <si>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</si>
  <si>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</si>
  <si>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</si>
  <si>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</si>
  <si>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</si>
  <si>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</si>
  <si>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</si>
  <si>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</si>
  <si>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</si>
  <si>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</si>
  <si>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</si>
  <si>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</si>
  <si>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</si>
  <si>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</si>
  <si>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</si>
  <si>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</si>
  <si>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</si>
  <si>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</si>
  <si>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</si>
  <si>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</si>
  <si>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</si>
  <si>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</si>
  <si>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</si>
  <si>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</si>
  <si>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</si>
  <si>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</si>
  <si>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</si>
  <si>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</si>
  <si>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</si>
  <si>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</si>
  <si>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</si>
  <si>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</si>
  <si>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</si>
  <si>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</si>
  <si>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</si>
  <si>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</si>
  <si>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</si>
  <si>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</si>
  <si>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</si>
  <si>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</si>
  <si>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</si>
  <si>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</si>
  <si>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</si>
  <si>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</si>
  <si>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</si>
  <si>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</si>
  <si>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</si>
  <si>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</si>
  <si>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</si>
  <si>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</si>
  <si>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</si>
  <si>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</si>
  <si>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</si>
  <si>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</si>
  <si>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</si>
  <si>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</si>
  <si>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</si>
  <si>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</si>
  <si>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</si>
  <si>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</si>
  <si>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</si>
  <si>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</si>
  <si>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</si>
  <si>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</si>
  <si>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</si>
  <si>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</si>
  <si>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</si>
  <si>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</si>
  <si>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</si>
  <si>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</si>
  <si>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</si>
  <si>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</si>
  <si>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</si>
  <si>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</si>
  <si>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</si>
  <si>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</si>
  <si>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</si>
  <si>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</si>
  <si>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</si>
  <si>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</si>
  <si>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</si>
  <si>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</si>
  <si>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</si>
  <si>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</si>
  <si>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</si>
  <si>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</si>
  <si>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</si>
  <si>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</si>
  <si>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</si>
  <si>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</si>
  <si>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</si>
  <si>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</si>
  <si>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</si>
  <si>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</si>
  <si>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</si>
  <si>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</si>
  <si>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</si>
  <si>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</si>
  <si>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</si>
  <si>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</si>
  <si>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</si>
  <si>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</si>
  <si>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</si>
  <si>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</si>
  <si>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</si>
  <si>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</si>
  <si>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</si>
  <si>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</si>
  <si>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</si>
  <si>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</si>
  <si>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</si>
  <si>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</si>
  <si>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</si>
  <si>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</si>
  <si>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</si>
  <si>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</si>
  <si>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</si>
  <si>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</si>
  <si>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</si>
  <si>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</si>
  <si>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</si>
  <si>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</si>
  <si>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</si>
  <si>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</si>
  <si>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</si>
  <si>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</si>
  <si>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</si>
  <si>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</si>
  <si>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</si>
  <si>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</si>
  <si>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</si>
  <si>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</si>
  <si>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</si>
  <si>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</si>
  <si>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</si>
  <si>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</si>
  <si>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</si>
  <si>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</si>
  <si>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</si>
  <si>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</si>
  <si>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</si>
  <si>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</si>
  <si>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</si>
  <si>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</si>
  <si>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</si>
  <si>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</si>
  <si>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</si>
  <si>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</si>
  <si>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</si>
  <si>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</si>
  <si>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</si>
  <si>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</si>
  <si>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</si>
  <si>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</si>
  <si>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</si>
  <si>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</si>
  <si>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</si>
  <si>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</si>
  <si>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</si>
  <si>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</si>
  <si>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</si>
  <si>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</si>
  <si>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</si>
  <si>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</si>
  <si>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</si>
  <si>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</si>
  <si>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</si>
  <si>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</si>
  <si>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</si>
  <si>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</si>
  <si>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</si>
  <si>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</si>
  <si>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</si>
  <si>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</si>
  <si>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</si>
  <si>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</si>
  <si>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</si>
  <si>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</si>
  <si>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</si>
  <si>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</si>
  <si>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</si>
  <si>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</si>
  <si>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</si>
  <si>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</si>
  <si>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</si>
  <si>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</si>
  <si>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</si>
  <si>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</si>
  <si>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</si>
  <si>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</si>
  <si>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</si>
  <si>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</si>
  <si>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</si>
  <si>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</si>
  <si>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</si>
  <si>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</si>
  <si>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</si>
  <si>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</si>
  <si>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</si>
  <si>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</si>
  <si>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</si>
  <si>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</si>
  <si>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</si>
  <si>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</si>
  <si>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</si>
  <si>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</si>
  <si>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</si>
  <si>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</si>
  <si>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</si>
  <si>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</si>
  <si>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</si>
  <si>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</si>
  <si>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</si>
  <si>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</si>
  <si>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</si>
  <si>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</si>
  <si>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</si>
  <si>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</si>
  <si>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</si>
  <si>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</si>
  <si>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</si>
  <si>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</si>
  <si>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</si>
  <si>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</si>
  <si>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</si>
  <si>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</si>
  <si>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</si>
  <si>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</si>
  <si>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</si>
  <si>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</si>
  <si>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</si>
  <si>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</si>
  <si>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</si>
  <si>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</si>
  <si>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</si>
  <si>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</si>
  <si>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</si>
  <si>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</si>
  <si>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</si>
  <si>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</si>
  <si>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</si>
  <si>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</si>
  <si>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</si>
  <si>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</si>
  <si>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</si>
  <si>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</si>
  <si>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</si>
  <si>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</si>
  <si>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</si>
  <si>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</si>
  <si>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</si>
  <si>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</si>
  <si>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</si>
  <si>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</si>
  <si>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</si>
  <si>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</si>
  <si>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</si>
  <si>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</si>
  <si>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</si>
  <si>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</si>
  <si>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</si>
  <si>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</si>
  <si>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</si>
  <si>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</si>
  <si>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</si>
  <si>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</si>
  <si>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</si>
  <si>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</si>
  <si>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</si>
  <si>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</si>
  <si>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</si>
  <si>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</si>
  <si>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</si>
  <si>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</si>
  <si>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</si>
  <si>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</si>
  <si>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</si>
  <si>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</si>
  <si>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</si>
  <si>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</si>
  <si>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</si>
  <si>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</si>
  <si>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</si>
  <si>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</si>
  <si>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</si>
  <si>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</si>
  <si>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</si>
  <si>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</si>
  <si>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</si>
  <si>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</si>
  <si>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</si>
  <si>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</si>
  <si>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</si>
  <si>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</si>
  <si>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</si>
  <si>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</si>
  <si>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</si>
  <si>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</si>
  <si>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</si>
  <si>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</si>
  <si>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</si>
  <si>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</si>
  <si>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</si>
  <si>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</si>
  <si>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</si>
  <si>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</si>
  <si>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</si>
  <si>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</si>
  <si>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</si>
  <si>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</si>
  <si>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</si>
  <si>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</si>
  <si>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</si>
  <si>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</si>
  <si>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</si>
  <si>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</si>
  <si>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</si>
  <si>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</si>
  <si>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</si>
  <si>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</si>
  <si>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</si>
  <si>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</si>
  <si>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</si>
  <si>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</si>
  <si>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</si>
  <si>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</si>
  <si>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</si>
  <si>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</si>
  <si>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</si>
  <si>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</si>
  <si>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</si>
  <si>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</si>
  <si>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</si>
  <si>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</si>
  <si>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</si>
  <si>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</si>
  <si>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</si>
  <si>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</si>
  <si>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</si>
  <si>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</si>
  <si>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</si>
  <si>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</si>
  <si>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</si>
  <si>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</si>
  <si>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</si>
  <si>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</si>
  <si>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</si>
  <si>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</si>
  <si>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</si>
  <si>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</si>
  <si>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</si>
  <si>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</si>
  <si>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</si>
  <si>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</si>
  <si>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</si>
  <si>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</si>
  <si>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</si>
  <si>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</si>
  <si>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</si>
  <si>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</si>
  <si>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</si>
  <si>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</si>
  <si>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</si>
  <si>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</si>
  <si>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</si>
  <si>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</si>
  <si>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</si>
  <si>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</si>
  <si>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</si>
  <si>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</si>
  <si>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</si>
  <si>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</si>
  <si>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</si>
  <si>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</si>
  <si>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</si>
  <si>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</si>
  <si>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</si>
  <si>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</si>
  <si>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</si>
  <si>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</si>
  <si>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</si>
  <si>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</si>
  <si>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</si>
  <si>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</si>
  <si>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</si>
  <si>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</si>
  <si>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</si>
  <si>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</si>
  <si>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</si>
  <si>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</si>
  <si>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</si>
  <si>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</si>
  <si>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</si>
  <si>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</si>
  <si>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</si>
  <si>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</si>
  <si>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</si>
  <si>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</si>
  <si>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</si>
  <si>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</si>
  <si>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</si>
  <si>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</si>
  <si>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</si>
  <si>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</si>
  <si>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</si>
  <si>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</si>
  <si>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</si>
  <si>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</si>
  <si>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</si>
  <si>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</si>
  <si>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</si>
  <si>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</si>
  <si>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</si>
  <si>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</si>
  <si>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</si>
  <si>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</si>
  <si>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</si>
  <si>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</si>
  <si>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</si>
  <si>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</si>
  <si>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</si>
  <si>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</si>
  <si>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</si>
  <si>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</si>
  <si>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</si>
  <si>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</si>
  <si>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</si>
  <si>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</si>
  <si>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</si>
  <si>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</si>
  <si>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</si>
  <si>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</si>
  <si>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</si>
  <si>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</si>
  <si>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</si>
  <si>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</si>
  <si>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</si>
  <si>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</si>
  <si>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</si>
  <si>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</si>
  <si>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</si>
  <si>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</si>
  <si>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</si>
  <si>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</si>
  <si>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</si>
  <si>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</si>
  <si>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</si>
  <si>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</si>
  <si>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</si>
  <si>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</si>
  <si>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</si>
  <si>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</si>
  <si>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</si>
  <si>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</si>
  <si>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</si>
  <si>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</si>
  <si>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</si>
  <si>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</si>
  <si>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</si>
  <si>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</si>
  <si>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</si>
  <si>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</si>
  <si>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</si>
  <si>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</si>
  <si>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</si>
  <si>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</si>
  <si>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</si>
  <si>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</si>
  <si>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</si>
  <si>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</si>
  <si>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</si>
  <si>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</si>
  <si>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</si>
  <si>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</si>
  <si>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</si>
  <si>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</si>
  <si>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</si>
  <si>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</si>
  <si>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</si>
  <si>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</si>
  <si>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</si>
  <si>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</si>
  <si>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</si>
  <si>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</si>
  <si>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</si>
  <si>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</si>
  <si>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</si>
  <si>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</si>
  <si>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</si>
  <si>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</si>
  <si>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</si>
  <si>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</si>
  <si>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</si>
  <si>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</si>
  <si>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</si>
  <si>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</si>
  <si>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</si>
  <si>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</si>
  <si>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</si>
  <si>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</si>
  <si>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</si>
  <si>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</si>
  <si>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</si>
  <si>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</si>
  <si>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</si>
  <si>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</si>
  <si>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</si>
  <si>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</si>
  <si>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</si>
  <si>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</si>
  <si>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</si>
  <si>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</si>
  <si>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</si>
  <si>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</si>
  <si>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</si>
  <si>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</si>
  <si>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</si>
  <si>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</si>
  <si>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</si>
  <si>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</si>
  <si>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</si>
  <si>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</si>
  <si>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</si>
  <si>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</si>
  <si>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</si>
  <si>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</si>
  <si>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</si>
  <si>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</si>
  <si>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</si>
  <si>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</si>
  <si>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</si>
  <si>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</si>
  <si>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</si>
  <si>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</si>
  <si>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</si>
  <si>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</si>
  <si>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</si>
  <si>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</si>
  <si>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</si>
  <si>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</si>
  <si>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</si>
  <si>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</si>
  <si>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</si>
  <si>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</si>
  <si>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</si>
  <si>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</si>
  <si>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</si>
  <si>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</si>
  <si>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</si>
  <si>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</si>
  <si>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</si>
  <si>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</si>
  <si>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</si>
  <si>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</si>
  <si>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</si>
  <si>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</si>
  <si>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</si>
  <si>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</si>
  <si>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</si>
  <si>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</si>
  <si>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</si>
  <si>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</si>
  <si>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</si>
  <si>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</si>
  <si>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</si>
  <si>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</si>
  <si>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</si>
  <si>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</si>
  <si>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</si>
  <si>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</si>
  <si>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</si>
  <si>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</si>
  <si>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</si>
  <si>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</si>
  <si>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</si>
  <si>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</si>
  <si>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</si>
  <si>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</si>
  <si>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</si>
  <si>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</si>
  <si>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</si>
  <si>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</si>
  <si>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</si>
  <si>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</si>
  <si>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</si>
  <si>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</si>
  <si>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</si>
  <si>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</si>
  <si>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</si>
  <si>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</si>
  <si>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</si>
  <si>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</si>
  <si>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</si>
  <si>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</si>
  <si>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</si>
  <si>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</si>
  <si>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</si>
  <si>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</si>
  <si>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</si>
  <si>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</si>
  <si>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</si>
  <si>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</si>
  <si>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</si>
  <si>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</si>
  <si>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</si>
  <si>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</si>
  <si>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</si>
  <si>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</si>
  <si>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</si>
  <si>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</si>
  <si>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</si>
  <si>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</si>
  <si>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</si>
  <si>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</si>
  <si>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</si>
  <si>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</si>
  <si>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</si>
  <si>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</si>
  <si>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</si>
  <si>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</si>
  <si>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</si>
  <si>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</si>
  <si>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</si>
  <si>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</si>
  <si>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</si>
  <si>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</si>
  <si>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</si>
  <si>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</si>
  <si>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</si>
  <si>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</si>
  <si>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</si>
  <si>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</si>
  <si>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</si>
  <si>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</si>
  <si>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</si>
  <si>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</si>
  <si>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</si>
  <si>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</si>
  <si>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</si>
  <si>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</si>
  <si>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</si>
  <si>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</si>
  <si>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</si>
  <si>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</si>
  <si>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</si>
  <si>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</si>
  <si>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</si>
  <si>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</si>
  <si>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</si>
  <si>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</si>
  <si>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</si>
  <si>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</si>
  <si>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</si>
  <si>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</si>
  <si>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</si>
  <si>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</si>
  <si>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</si>
  <si>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</si>
  <si>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</si>
  <si>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</si>
  <si>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</si>
  <si>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</si>
  <si>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</si>
  <si>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</si>
  <si>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</si>
  <si>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</si>
  <si>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</si>
  <si>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</si>
  <si>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</si>
  <si>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</si>
  <si>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</si>
  <si>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</si>
  <si>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</si>
  <si>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</si>
  <si>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</si>
  <si>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</si>
  <si>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</si>
  <si>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</si>
  <si>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</si>
  <si>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</si>
  <si>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</si>
  <si>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</si>
  <si>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</si>
  <si>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</si>
  <si>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</si>
  <si>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</si>
  <si>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</si>
  <si>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</si>
  <si>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</si>
  <si>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</si>
  <si>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</si>
  <si>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</si>
  <si>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</si>
  <si>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</si>
  <si>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</si>
  <si>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</si>
  <si>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</si>
  <si>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</si>
  <si>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</si>
  <si>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</si>
  <si>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</si>
  <si>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</si>
  <si>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</si>
  <si>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</si>
  <si>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</si>
  <si>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</si>
  <si>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</si>
  <si>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</si>
  <si>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</si>
  <si>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</si>
  <si>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</si>
  <si>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</si>
  <si>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</si>
  <si>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</si>
  <si>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</si>
  <si>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</si>
  <si>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</si>
  <si>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</si>
  <si>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</si>
  <si>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</si>
  <si>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</si>
  <si>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</si>
  <si>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</si>
  <si>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</si>
  <si>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</si>
  <si>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</si>
  <si>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</si>
  <si>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</si>
  <si>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</si>
  <si>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</si>
  <si>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</si>
  <si>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</si>
  <si>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</si>
  <si>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</si>
  <si>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</si>
  <si>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</si>
  <si>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</si>
  <si>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</si>
  <si>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</si>
  <si>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</si>
  <si>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</si>
  <si>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</si>
  <si>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</si>
  <si>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</si>
  <si>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</si>
  <si>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</si>
  <si>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</si>
  <si>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</si>
  <si>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</si>
  <si>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</si>
  <si>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</si>
  <si>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</si>
  <si>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</si>
  <si>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</si>
  <si>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</si>
  <si>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</si>
  <si>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</si>
  <si>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</si>
  <si>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</si>
  <si>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</si>
  <si>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</si>
  <si>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</si>
  <si>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</si>
  <si>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</si>
  <si>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</si>
  <si>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</si>
  <si>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</si>
  <si>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</si>
  <si>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</si>
  <si>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</si>
  <si>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</si>
  <si>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</si>
  <si>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</si>
  <si>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</si>
  <si>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</si>
  <si>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</si>
  <si>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</si>
  <si>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</si>
  <si>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</si>
  <si>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</si>
  <si>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</si>
  <si>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</si>
  <si>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</si>
  <si>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</si>
  <si>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</si>
  <si>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</si>
  <si>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</si>
  <si>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</si>
  <si>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</si>
  <si>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</si>
  <si>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</si>
  <si>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</si>
  <si>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</si>
  <si>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</si>
  <si>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</si>
  <si>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</si>
  <si>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</si>
  <si>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</si>
  <si>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</si>
  <si>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</si>
  <si>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</si>
  <si>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</si>
  <si>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</si>
  <si>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</si>
  <si>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</si>
  <si>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</si>
  <si>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</si>
  <si>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</si>
  <si>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</si>
  <si>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</si>
  <si>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</si>
  <si>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</si>
  <si>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</si>
  <si>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</si>
  <si>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</si>
  <si>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</si>
  <si>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</si>
  <si>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</si>
  <si>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</si>
  <si>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</si>
  <si>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</si>
  <si>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</si>
  <si>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</si>
  <si>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</si>
  <si>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</si>
  <si>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</si>
  <si>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</si>
  <si>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</si>
  <si>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</si>
  <si>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</si>
  <si>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</si>
  <si>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</si>
  <si>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</si>
  <si>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</si>
  <si>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</si>
  <si>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</si>
  <si>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</si>
  <si>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</si>
  <si>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</si>
  <si>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</si>
  <si>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</si>
  <si>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</si>
  <si>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</si>
  <si>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</si>
  <si>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</si>
  <si>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</si>
  <si>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</si>
  <si>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</si>
  <si>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</si>
  <si>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</si>
  <si>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</si>
  <si>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</si>
  <si>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</si>
  <si>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</si>
  <si>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</si>
  <si>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</si>
  <si>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</si>
  <si>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</si>
  <si>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</si>
  <si>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</si>
  <si>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</si>
  <si>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</si>
  <si>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</si>
  <si>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</si>
  <si>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</si>
  <si>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</si>
  <si>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</si>
  <si>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</si>
  <si>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</si>
  <si>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</si>
  <si>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</si>
  <si>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</si>
  <si>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</si>
  <si>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</si>
  <si>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</si>
  <si>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</si>
  <si>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</si>
  <si>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</si>
  <si>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</si>
  <si>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</si>
  <si>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</si>
  <si>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</si>
  <si>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</si>
  <si>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</si>
  <si>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</si>
  <si>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</si>
  <si>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</si>
  <si>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</si>
  <si>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</si>
  <si>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</si>
  <si>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</si>
  <si>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</si>
  <si>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</si>
  <si>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</si>
  <si>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</si>
  <si>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</si>
  <si>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</si>
  <si>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</si>
  <si>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</si>
  <si>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</si>
  <si>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</si>
  <si>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</si>
  <si>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</si>
  <si>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</si>
  <si>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</si>
  <si>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</si>
  <si>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</si>
  <si>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</si>
  <si>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</si>
  <si>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</si>
  <si>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</si>
  <si>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</si>
  <si>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</si>
  <si>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</si>
  <si>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</si>
  <si>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</si>
  <si>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</si>
  <si>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</si>
  <si>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</si>
  <si>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</si>
  <si>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</si>
  <si>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</si>
  <si>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</si>
  <si>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</si>
  <si>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</si>
  <si>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</si>
  <si>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</si>
  <si>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</si>
  <si>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</si>
  <si>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</si>
  <si>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</si>
  <si>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</si>
  <si>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</si>
  <si>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</si>
  <si>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</si>
  <si>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</si>
  <si>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</si>
  <si>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</si>
  <si>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</si>
  <si>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</si>
  <si>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</si>
  <si>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</si>
  <si>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</si>
  <si>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</si>
  <si>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</si>
  <si>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</si>
  <si>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</si>
  <si>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</si>
  <si>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</si>
  <si>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</si>
  <si>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</si>
  <si>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</si>
  <si>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</si>
  <si>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</si>
  <si>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</si>
  <si>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</si>
  <si>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</si>
  <si>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</si>
  <si>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</si>
  <si>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</si>
  <si>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</si>
  <si>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</si>
  <si>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</si>
  <si>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</si>
  <si>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</si>
  <si>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</si>
  <si>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</si>
  <si>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</si>
  <si>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</si>
  <si>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</si>
  <si>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</si>
  <si>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</si>
  <si>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</si>
  <si>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</si>
  <si>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</si>
  <si>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</si>
  <si>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</si>
  <si>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</si>
  <si>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</si>
  <si>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</si>
  <si>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</si>
  <si>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</si>
  <si>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</si>
  <si>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</si>
  <si>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</si>
  <si>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</si>
  <si>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</si>
  <si>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</si>
  <si>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</si>
  <si>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</si>
  <si>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</si>
  <si>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</si>
  <si>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</si>
  <si>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</si>
  <si>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</si>
  <si>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</si>
  <si>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</si>
  <si>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</si>
  <si>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</si>
  <si>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</si>
  <si>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</si>
  <si>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</si>
  <si>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</si>
  <si>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</si>
  <si>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</si>
  <si>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</si>
  <si>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</si>
  <si>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</si>
  <si>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</si>
  <si>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</si>
  <si>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</si>
  <si>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</si>
  <si>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</si>
  <si>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</si>
  <si>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</si>
  <si>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</si>
  <si>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</si>
  <si>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</si>
  <si>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</si>
  <si>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</si>
  <si>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</si>
  <si>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</si>
  <si>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</si>
  <si>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</si>
  <si>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</si>
  <si>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</si>
  <si>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</si>
  <si>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</si>
  <si>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</si>
  <si>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</si>
  <si>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</si>
  <si>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</si>
  <si>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</si>
  <si>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</si>
  <si>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</si>
  <si>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</si>
  <si>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</si>
  <si>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</si>
  <si>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</si>
  <si>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</si>
  <si>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</si>
  <si>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</si>
  <si>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</si>
  <si>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</si>
  <si>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</si>
  <si>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</si>
  <si>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</si>
  <si>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</si>
  <si>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</si>
  <si>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</si>
  <si>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</si>
  <si>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</si>
  <si>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</si>
  <si>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</si>
  <si>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</si>
  <si>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</si>
  <si>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</si>
  <si>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</si>
  <si>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</si>
  <si>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</si>
  <si>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</si>
  <si>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</si>
  <si>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</si>
  <si>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</si>
  <si>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</si>
  <si>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</si>
  <si>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</si>
  <si>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</si>
  <si>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</si>
  <si>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</si>
  <si>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</si>
  <si>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</si>
  <si>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</si>
  <si>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</si>
  <si>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</si>
  <si>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</si>
  <si>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</si>
  <si>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</si>
  <si>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</si>
  <si>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</si>
  <si>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</si>
  <si>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</si>
  <si>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</si>
  <si>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</si>
  <si>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</si>
  <si>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</si>
  <si>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</si>
  <si>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</si>
  <si>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</si>
  <si>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</si>
  <si>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</si>
  <si>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</si>
  <si>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</si>
  <si>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</si>
  <si>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</si>
  <si>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</si>
  <si>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</si>
  <si>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</si>
  <si>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</si>
  <si>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</si>
  <si>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</si>
  <si>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</si>
  <si>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</si>
  <si>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</si>
  <si>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</si>
  <si>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</si>
  <si>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</si>
  <si>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</si>
  <si>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</si>
  <si>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</si>
  <si>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</si>
  <si>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</si>
  <si>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</si>
  <si>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</si>
  <si>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</si>
  <si>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</si>
  <si>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</si>
  <si>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</si>
  <si>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</si>
  <si>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</si>
  <si>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</si>
  <si>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</si>
  <si>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</si>
  <si>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</si>
  <si>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</si>
  <si>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</si>
  <si>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</si>
  <si>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</si>
  <si>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</si>
  <si>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</si>
  <si>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</si>
  <si>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</si>
  <si>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</si>
  <si>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</si>
  <si>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</si>
  <si>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</si>
  <si>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</si>
  <si>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</si>
  <si>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</si>
  <si>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</si>
  <si>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</si>
  <si>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</si>
  <si>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</si>
  <si>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</si>
  <si>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</si>
  <si>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</si>
  <si>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</si>
  <si>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</si>
  <si>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</si>
  <si>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</si>
  <si>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</si>
  <si>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</si>
  <si>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</si>
  <si>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</si>
  <si>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</si>
  <si>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</si>
  <si>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</si>
  <si>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</si>
  <si>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</si>
  <si>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</si>
  <si>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</si>
  <si>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</si>
  <si>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</si>
  <si>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</si>
  <si>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</si>
  <si>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</si>
  <si>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</si>
  <si>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</si>
  <si>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</si>
  <si>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</si>
  <si>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</si>
  <si>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</si>
  <si>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</si>
  <si>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</si>
  <si>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</si>
  <si>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</si>
  <si>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</si>
  <si>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</si>
  <si>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</si>
  <si>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</si>
  <si>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</si>
  <si>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</si>
  <si>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</si>
  <si>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</si>
  <si>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</si>
  <si>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</si>
  <si>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</si>
  <si>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</si>
  <si>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</si>
  <si>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</si>
  <si>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</si>
  <si>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</si>
  <si>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</si>
  <si>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</si>
  <si>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</si>
  <si>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</si>
  <si>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</si>
  <si>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</si>
  <si>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</si>
  <si>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</si>
  <si>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</si>
  <si>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</si>
  <si>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</si>
  <si>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</si>
  <si>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</si>
  <si>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</si>
  <si>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</si>
  <si>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</si>
  <si>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</si>
  <si>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</si>
  <si>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</si>
  <si>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</si>
  <si>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</si>
  <si>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</si>
  <si>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</si>
  <si>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</si>
  <si>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</si>
  <si>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</si>
  <si>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</si>
  <si>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</si>
  <si>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</si>
  <si>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</si>
  <si>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</si>
  <si>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</si>
  <si>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</si>
  <si>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</si>
  <si>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</si>
  <si>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</si>
  <si>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</si>
  <si>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</si>
  <si>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</si>
  <si>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</si>
  <si>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</si>
  <si>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</si>
  <si>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</si>
  <si>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</si>
  <si>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</si>
  <si>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</si>
  <si>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</si>
  <si>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</si>
  <si>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</si>
  <si>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</si>
  <si>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</si>
  <si>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</si>
  <si>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</si>
  <si>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</si>
  <si>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</si>
  <si>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</si>
  <si>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</si>
  <si>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</si>
  <si>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</si>
  <si>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</si>
  <si>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</si>
  <si>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</si>
  <si>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</si>
  <si>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</si>
  <si>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</si>
  <si>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</si>
  <si>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</si>
  <si>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</si>
  <si>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</si>
  <si>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</si>
  <si>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</si>
  <si>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</si>
  <si>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</si>
  <si>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</si>
  <si>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</si>
  <si>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</si>
  <si>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</si>
  <si>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</si>
  <si>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</si>
  <si>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</si>
  <si>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</si>
  <si>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</si>
  <si>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</si>
  <si>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</si>
  <si>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</si>
  <si>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</si>
  <si>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</si>
  <si>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</si>
  <si>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</si>
  <si>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</si>
  <si>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</si>
  <si>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</si>
  <si>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</si>
  <si>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</si>
  <si>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</si>
  <si>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</si>
  <si>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</si>
  <si>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</si>
  <si>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</si>
  <si>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</si>
  <si>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</si>
  <si>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</si>
  <si>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</si>
  <si>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</si>
  <si>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</si>
  <si>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</si>
  <si>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</si>
  <si>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</si>
  <si>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</si>
  <si>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</si>
  <si>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</si>
  <si>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</si>
  <si>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</si>
  <si>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</si>
  <si>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</si>
  <si>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</si>
  <si>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</si>
  <si>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</si>
  <si>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</si>
  <si>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</si>
  <si>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</si>
  <si>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</si>
  <si>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</si>
  <si>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</si>
  <si>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</si>
  <si>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</si>
  <si>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</si>
  <si>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</si>
  <si>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</si>
  <si>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</si>
  <si>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</si>
  <si>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</si>
  <si>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</si>
  <si>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</si>
  <si>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</si>
  <si>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</si>
  <si>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</si>
  <si>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</si>
  <si>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</si>
  <si>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</si>
  <si>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</si>
  <si>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</si>
  <si>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</si>
  <si>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</si>
  <si>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</si>
  <si>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</si>
  <si>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</si>
  <si>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</si>
  <si>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</si>
  <si>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</si>
  <si>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</si>
  <si>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</si>
  <si>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</si>
  <si>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</si>
  <si>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</si>
  <si>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</si>
  <si>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</si>
  <si>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</si>
  <si>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</si>
  <si>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</si>
  <si>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</si>
  <si>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</si>
  <si>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</si>
  <si>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</si>
  <si>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</si>
  <si>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</si>
  <si>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</si>
  <si>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</si>
  <si>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</si>
  <si>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</si>
  <si>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</si>
  <si>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</si>
  <si>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</si>
  <si>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</si>
  <si>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</si>
  <si>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</si>
  <si>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</si>
  <si>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</si>
  <si>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</si>
  <si>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</si>
  <si>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</si>
  <si>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</si>
  <si>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</si>
  <si>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</si>
  <si>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</si>
  <si>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</si>
  <si>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</si>
  <si>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</si>
  <si>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</si>
  <si>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</si>
  <si>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</si>
  <si>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</si>
  <si>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</si>
  <si>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</si>
  <si>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</si>
  <si>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</si>
  <si>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</si>
  <si>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</si>
  <si>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</si>
  <si>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</si>
  <si>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</si>
  <si>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</si>
  <si>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</si>
  <si>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</si>
  <si>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</si>
  <si>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</si>
  <si>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</si>
  <si>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</si>
  <si>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</si>
  <si>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</si>
  <si>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</si>
  <si>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</si>
  <si>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</si>
  <si>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</si>
  <si>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</si>
  <si>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</si>
  <si>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</si>
  <si>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</si>
  <si>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</si>
  <si>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</si>
  <si>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</si>
  <si>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</si>
  <si>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</si>
  <si>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</si>
  <si>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</si>
  <si>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</si>
  <si>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</si>
  <si>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</si>
  <si>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</si>
  <si>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</si>
  <si>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</si>
  <si>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</si>
  <si>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</si>
  <si>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</si>
  <si>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</si>
  <si>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</si>
  <si>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</si>
  <si>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</si>
  <si>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</si>
  <si>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</si>
  <si>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</si>
  <si>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</si>
  <si>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</si>
  <si>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</si>
  <si>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</si>
  <si>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</si>
  <si>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</si>
  <si>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</si>
  <si>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</si>
  <si>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</si>
  <si>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</si>
  <si>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</si>
  <si>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</si>
  <si>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</si>
  <si>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</si>
  <si>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</si>
  <si>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</si>
  <si>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</si>
  <si>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</si>
  <si>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</si>
  <si>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</si>
  <si>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</si>
  <si>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</si>
  <si>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</si>
  <si>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</si>
  <si>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</si>
  <si>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</si>
  <si>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</si>
  <si>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</si>
  <si>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</si>
  <si>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</si>
  <si>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</si>
  <si>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</si>
  <si>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</si>
  <si>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</si>
  <si>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</si>
  <si>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</si>
  <si>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</si>
  <si>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</si>
  <si>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</si>
  <si>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</si>
  <si>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</si>
  <si>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</si>
  <si>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</si>
  <si>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</si>
  <si>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</si>
  <si>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</si>
  <si>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</si>
  <si>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</si>
  <si>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</si>
  <si>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</si>
  <si>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</si>
  <si>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</si>
  <si>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</si>
  <si>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</si>
  <si>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</si>
  <si>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</si>
  <si>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</si>
  <si>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</si>
  <si>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</si>
  <si>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</si>
  <si>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</si>
  <si>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</si>
  <si>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</si>
  <si>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</si>
  <si>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</si>
  <si>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</si>
  <si>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</si>
  <si>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</si>
  <si>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</si>
  <si>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</si>
  <si>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</si>
  <si>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</si>
  <si>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</si>
  <si>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</si>
  <si>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</si>
  <si>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</si>
  <si>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</si>
  <si>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</si>
  <si>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</si>
  <si>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</si>
  <si>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</si>
  <si>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</si>
  <si>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</si>
  <si>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</si>
  <si>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</si>
  <si>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</si>
  <si>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</si>
  <si>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</si>
  <si>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</si>
  <si>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</si>
  <si>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</si>
  <si>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</si>
  <si>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</si>
  <si>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</si>
  <si>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</si>
  <si>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</si>
  <si>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</si>
  <si>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</si>
  <si>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</si>
  <si>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</si>
  <si>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</si>
  <si>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</si>
  <si>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</si>
  <si>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</si>
  <si>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</si>
  <si>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</si>
  <si>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</si>
  <si>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</si>
  <si>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</si>
  <si>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</si>
  <si>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</si>
  <si>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</si>
  <si>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</si>
  <si>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</si>
  <si>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</si>
  <si>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</si>
  <si>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</si>
  <si>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</si>
  <si>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</si>
  <si>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</si>
  <si>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</si>
  <si>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</si>
  <si>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</si>
  <si>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</si>
  <si>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</si>
  <si>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</si>
  <si>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</si>
  <si>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</si>
  <si>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</si>
  <si>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</si>
  <si>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</si>
  <si>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</si>
  <si>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</si>
  <si>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</si>
  <si>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</si>
  <si>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</si>
  <si>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</si>
  <si>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</si>
  <si>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</si>
  <si>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</si>
  <si>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</si>
  <si>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</si>
  <si>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</si>
  <si>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</si>
  <si>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</si>
  <si>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</si>
  <si>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</si>
  <si>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</si>
  <si>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</si>
  <si>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</si>
  <si>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</si>
  <si>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</si>
  <si>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</si>
  <si>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</si>
  <si>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</si>
  <si>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</si>
  <si>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</si>
  <si>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</si>
  <si>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</si>
  <si>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</si>
  <si>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</si>
  <si>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</si>
  <si>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</si>
  <si>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</si>
  <si>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</si>
  <si>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</si>
  <si>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</si>
  <si>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</si>
  <si>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</si>
  <si>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</si>
  <si>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</si>
  <si>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</si>
  <si>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</si>
  <si>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</si>
  <si>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</si>
  <si>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</si>
  <si>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</si>
  <si>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</si>
  <si>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</si>
  <si>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</si>
  <si>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</si>
  <si>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</si>
  <si>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</si>
  <si>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</si>
  <si>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</si>
  <si>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</si>
  <si>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</si>
  <si>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</si>
  <si>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</si>
  <si>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</si>
  <si>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</si>
  <si>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</si>
  <si>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</si>
  <si>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</si>
  <si>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</si>
  <si>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</si>
  <si>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</si>
  <si>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</si>
  <si>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</si>
  <si>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</si>
  <si>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</si>
  <si>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</si>
  <si>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</si>
  <si>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</si>
  <si>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</si>
  <si>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</si>
  <si>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</si>
  <si>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</si>
  <si>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</si>
  <si>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</si>
  <si>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</si>
  <si>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</si>
  <si>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</si>
  <si>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</si>
  <si>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</si>
  <si>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</si>
  <si>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</si>
  <si>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</si>
  <si>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</si>
  <si>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</si>
  <si>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</si>
  <si>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</si>
  <si>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</si>
  <si>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</si>
  <si>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</si>
  <si>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</si>
  <si>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</si>
  <si>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</si>
  <si>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</si>
  <si>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</si>
  <si>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</si>
  <si>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</si>
  <si>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</si>
  <si>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</si>
  <si>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</si>
  <si>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</si>
  <si>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</si>
  <si>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</si>
  <si>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</si>
  <si>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</si>
  <si>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</si>
  <si>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</si>
  <si>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</si>
  <si>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</si>
  <si>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</si>
  <si>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</si>
  <si>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</si>
  <si>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</si>
  <si>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</si>
  <si>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</si>
  <si>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</si>
  <si>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</si>
  <si>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</si>
  <si>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</si>
  <si>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</si>
  <si>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</si>
  <si>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</si>
  <si>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</si>
  <si>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</si>
  <si>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</si>
  <si>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</si>
  <si>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</si>
  <si>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</si>
  <si>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</si>
  <si>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</si>
  <si>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</si>
  <si>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</si>
  <si>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</si>
  <si>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</si>
  <si>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</si>
  <si>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</si>
  <si>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</si>
  <si>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</si>
  <si>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</si>
  <si>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</si>
  <si>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</si>
  <si>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</si>
  <si>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</si>
  <si>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</si>
  <si>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</si>
  <si>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</si>
  <si>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</si>
  <si>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</si>
  <si>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</si>
  <si>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</si>
  <si>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</si>
  <si>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</si>
  <si>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</si>
  <si>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</si>
  <si>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</si>
  <si>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</si>
  <si>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</si>
  <si>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</si>
  <si>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</si>
  <si>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</si>
  <si>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</si>
  <si>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</si>
  <si>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</si>
  <si>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</si>
  <si>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</si>
  <si>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</si>
  <si>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</si>
  <si>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</si>
  <si>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</si>
  <si>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</si>
  <si>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</si>
  <si>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</si>
  <si>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</si>
  <si>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</si>
  <si>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</si>
  <si>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</si>
  <si>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</si>
  <si>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</si>
  <si>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</si>
  <si>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</si>
  <si>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</si>
  <si>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</si>
  <si>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</si>
  <si>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</si>
  <si>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</si>
  <si>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</si>
  <si>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</si>
  <si>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</si>
  <si>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</si>
  <si>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</si>
  <si>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</si>
  <si>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</si>
  <si>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</si>
  <si>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</si>
  <si>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</si>
  <si>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</si>
  <si>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</si>
  <si>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</si>
  <si>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</si>
  <si>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</si>
  <si>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</si>
  <si>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</si>
  <si>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</si>
  <si>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</si>
  <si>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</si>
  <si>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</si>
  <si>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</si>
  <si>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</si>
  <si>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</si>
  <si>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</si>
  <si>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</si>
  <si>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</si>
  <si>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</si>
  <si>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</si>
  <si>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</si>
  <si>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</si>
  <si>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</si>
  <si>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</si>
  <si>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</si>
  <si>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</si>
  <si>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</si>
  <si>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</si>
  <si>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</si>
  <si>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</si>
  <si>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</si>
  <si>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</si>
  <si>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</si>
  <si>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</si>
  <si>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</si>
  <si>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</si>
  <si>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</si>
  <si>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</si>
  <si>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</si>
  <si>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</si>
  <si>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</si>
  <si>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</si>
  <si>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</si>
  <si>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</si>
  <si>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</si>
  <si>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</si>
  <si>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</si>
  <si>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</si>
  <si>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</si>
  <si>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</si>
  <si>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</si>
  <si>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</si>
  <si>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</si>
  <si>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</si>
  <si>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</si>
  <si>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</si>
  <si>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</si>
  <si>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</si>
  <si>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</si>
  <si>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</si>
  <si>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</si>
  <si>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</si>
  <si>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</si>
  <si>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</si>
  <si>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</si>
  <si>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</si>
  <si>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</si>
  <si>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</si>
  <si>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</si>
  <si>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</si>
  <si>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</si>
  <si>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</si>
  <si>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</si>
  <si>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</si>
  <si>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</si>
  <si>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</si>
  <si>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</si>
  <si>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</si>
  <si>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</si>
  <si>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</si>
  <si>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</si>
  <si>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</si>
  <si>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</si>
  <si>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</si>
  <si>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</si>
  <si>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</si>
  <si>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</si>
  <si>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</si>
  <si>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</si>
  <si>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</si>
  <si>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</si>
  <si>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</si>
  <si>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</si>
  <si>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</si>
  <si>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</si>
  <si>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</si>
  <si>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</si>
  <si>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</si>
  <si>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</si>
  <si>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</si>
  <si>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</si>
  <si>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</si>
  <si>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</si>
  <si>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</si>
  <si>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</si>
  <si>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</si>
  <si>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</si>
  <si>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</si>
  <si>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</si>
  <si>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</si>
  <si>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</si>
  <si>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</si>
  <si>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</si>
  <si>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</si>
  <si>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</si>
  <si>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</si>
  <si>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</si>
  <si>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</si>
  <si>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</si>
  <si>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</si>
  <si>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</si>
  <si>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</si>
  <si>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</si>
  <si>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</si>
  <si>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</si>
  <si>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</si>
  <si>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</si>
  <si>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</si>
  <si>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</si>
  <si>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</si>
  <si>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</si>
  <si>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</si>
  <si>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</si>
  <si>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</si>
  <si>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</si>
  <si>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</si>
  <si>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</si>
  <si>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</si>
  <si>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</si>
  <si>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</si>
  <si>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</si>
  <si>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</si>
  <si>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</si>
  <si>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</si>
  <si>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</si>
  <si>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</si>
  <si>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</si>
  <si>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</si>
  <si>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</si>
  <si>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</si>
  <si>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</si>
  <si>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</si>
  <si>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</si>
  <si>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</si>
  <si>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</si>
  <si>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</si>
  <si>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</si>
  <si>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</si>
  <si>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</si>
  <si>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</si>
  <si>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</si>
  <si>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</si>
  <si>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</si>
  <si>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</si>
  <si>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</si>
  <si>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</si>
  <si>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</si>
  <si>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</si>
  <si>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</si>
  <si>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</si>
  <si>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</si>
  <si>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</si>
  <si>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</si>
  <si>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</si>
  <si>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</si>
  <si>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</si>
  <si>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</si>
  <si>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</si>
  <si>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</si>
  <si>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</si>
  <si>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</si>
  <si>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</si>
  <si>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</si>
  <si>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</si>
  <si>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</si>
  <si>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</si>
  <si>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</si>
  <si>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</si>
  <si>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</si>
  <si>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</si>
  <si>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</si>
  <si>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</si>
  <si>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</si>
  <si>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</si>
  <si>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</si>
  <si>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</si>
  <si>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</si>
  <si>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</si>
  <si>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</si>
  <si>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</si>
  <si>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</si>
  <si>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</si>
  <si>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</si>
  <si>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</si>
  <si>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</si>
  <si>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</si>
  <si>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</si>
  <si>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</si>
  <si>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</si>
  <si>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</si>
  <si>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</si>
  <si>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</si>
  <si>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</si>
  <si>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</si>
  <si>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</si>
  <si>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</si>
  <si>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</si>
  <si>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</si>
  <si>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</si>
  <si>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</si>
  <si>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</si>
  <si>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</si>
  <si>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</si>
  <si>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</si>
  <si>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</si>
  <si>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</si>
  <si>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</si>
  <si>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</si>
  <si>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</si>
  <si>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</si>
  <si>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</si>
  <si>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</si>
  <si>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</si>
  <si>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</si>
  <si>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</si>
  <si>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</si>
  <si>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</si>
  <si>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</si>
  <si>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</si>
  <si>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</si>
  <si>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</si>
  <si>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</si>
  <si>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</si>
  <si>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</si>
  <si>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</si>
  <si>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</si>
  <si>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</si>
  <si>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</si>
  <si>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</si>
  <si>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</si>
  <si>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</si>
  <si>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</si>
  <si>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</si>
  <si>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</si>
  <si>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</si>
  <si>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</si>
  <si>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</si>
  <si>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</si>
  <si>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</si>
  <si>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</si>
  <si>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</si>
  <si>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</si>
  <si>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</si>
  <si>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</si>
  <si>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</si>
  <si>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</si>
  <si>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</si>
  <si>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</si>
  <si>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</si>
  <si>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</si>
  <si>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</si>
  <si>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</si>
  <si>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</si>
  <si>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</si>
  <si>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</si>
  <si>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</si>
  <si>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</si>
  <si>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</si>
  <si>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</si>
  <si>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</si>
  <si>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</si>
  <si>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</si>
  <si>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</si>
  <si>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</si>
  <si>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</si>
  <si>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</si>
  <si>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</si>
  <si>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</si>
  <si>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</si>
  <si>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</si>
  <si>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</si>
  <si>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</si>
  <si>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</si>
  <si>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</si>
  <si>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</si>
  <si>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</si>
  <si>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</si>
  <si>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</si>
  <si>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</si>
  <si>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</si>
  <si>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</si>
  <si>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</si>
  <si>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</si>
  <si>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</si>
  <si>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</si>
  <si>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</si>
  <si>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</si>
  <si>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</si>
  <si>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</si>
  <si>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</si>
  <si>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</si>
  <si>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</si>
  <si>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</si>
  <si>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</si>
  <si>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</si>
  <si>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</si>
  <si>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</si>
  <si>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</si>
  <si>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</si>
  <si>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</si>
  <si>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</si>
  <si>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</si>
  <si>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</si>
  <si>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</si>
  <si>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</si>
  <si>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</si>
  <si>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</si>
  <si>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</si>
  <si>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</si>
  <si>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</si>
  <si>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</si>
  <si>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</si>
  <si>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</si>
  <si>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</si>
  <si>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</si>
  <si>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</si>
  <si>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</si>
  <si>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</si>
  <si>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</si>
  <si>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</si>
  <si>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</si>
  <si>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</si>
  <si>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</si>
  <si>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</si>
  <si>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</si>
  <si>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</si>
  <si>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</si>
  <si>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</si>
  <si>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</si>
  <si>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</si>
  <si>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</si>
  <si>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</si>
  <si>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</si>
  <si>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</si>
  <si>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</si>
  <si>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</si>
  <si>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</si>
  <si>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</si>
  <si>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</si>
  <si>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</si>
  <si>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</si>
  <si>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</si>
  <si>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</si>
  <si>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</si>
  <si>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</si>
  <si>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</si>
  <si>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</si>
  <si>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</si>
  <si>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</si>
  <si>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</si>
  <si>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</si>
  <si>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</si>
  <si>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</si>
  <si>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</si>
  <si>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</si>
  <si>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</si>
  <si>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</si>
  <si>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</si>
  <si>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</si>
  <si>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</si>
  <si>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</si>
  <si>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</si>
  <si>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</si>
  <si>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</si>
  <si>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</si>
  <si>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</si>
  <si>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</si>
  <si>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</si>
  <si>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</si>
  <si>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</si>
  <si>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</si>
  <si>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</si>
  <si>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</si>
  <si>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</si>
  <si>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</si>
  <si>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</si>
  <si>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</si>
  <si>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</si>
  <si>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</si>
  <si>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</si>
  <si>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</si>
  <si>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</si>
  <si>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</si>
  <si>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</si>
  <si>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</si>
  <si>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</si>
  <si>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</si>
  <si>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</si>
  <si>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</si>
  <si>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</si>
  <si>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</si>
  <si>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</si>
  <si>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</si>
  <si>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</si>
  <si>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</si>
  <si>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</si>
  <si>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</si>
  <si>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</si>
  <si>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</si>
  <si>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</si>
  <si>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</si>
  <si>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</si>
  <si>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</si>
  <si>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</si>
  <si>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</si>
  <si>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</si>
  <si>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</si>
  <si>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</si>
  <si>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</si>
  <si>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</si>
  <si>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</si>
  <si>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</si>
  <si>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</si>
  <si>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</si>
  <si>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</si>
  <si>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</si>
  <si>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</si>
  <si>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</si>
  <si>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</si>
  <si>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</si>
  <si>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</si>
  <si>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</si>
  <si>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</si>
  <si>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</si>
  <si>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</si>
  <si>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</si>
  <si>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</si>
  <si>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</si>
  <si>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</si>
  <si>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</si>
  <si>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</si>
  <si>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</si>
  <si>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</si>
  <si>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</si>
  <si>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</si>
  <si>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</si>
  <si>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</si>
  <si>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</si>
  <si>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</si>
  <si>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</si>
  <si>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</si>
  <si>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</si>
  <si>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</si>
  <si>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</si>
  <si>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</si>
  <si>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</si>
  <si>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</si>
  <si>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</si>
  <si>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</si>
  <si>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</si>
  <si>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</si>
  <si>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</si>
  <si>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</si>
  <si>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</si>
  <si>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</si>
  <si>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</si>
  <si>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</si>
  <si>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</si>
  <si>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</si>
  <si>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</si>
  <si>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</si>
  <si>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</si>
  <si>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</si>
  <si>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</si>
  <si>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</si>
  <si>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</si>
  <si>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</si>
  <si>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</si>
  <si>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</si>
  <si>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</si>
  <si>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</si>
  <si>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</si>
  <si>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</si>
  <si>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</si>
  <si>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</si>
  <si>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</si>
  <si>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</si>
  <si>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</si>
  <si>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</si>
  <si>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</si>
  <si>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</si>
  <si>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</si>
  <si>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</si>
  <si>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</si>
  <si>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</si>
  <si>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</si>
  <si>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</si>
  <si>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</si>
  <si>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</si>
  <si>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</si>
  <si>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</si>
  <si>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</si>
  <si>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</si>
  <si>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</si>
  <si>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</si>
  <si>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</si>
  <si>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</si>
  <si>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</si>
  <si>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</si>
  <si>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</si>
  <si>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</si>
  <si>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</si>
  <si>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</si>
  <si>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</si>
  <si>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</si>
  <si>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</si>
  <si>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</si>
  <si>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</si>
  <si>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</si>
  <si>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</si>
  <si>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</si>
  <si>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</si>
  <si>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</si>
  <si>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</si>
  <si>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</si>
  <si>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</si>
  <si>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</si>
  <si>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</si>
  <si>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</si>
  <si>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</si>
  <si>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</si>
  <si>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</si>
  <si>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</si>
  <si>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</si>
  <si>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</si>
  <si>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</si>
  <si>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</si>
  <si>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</si>
  <si>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</si>
  <si>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</si>
  <si>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</si>
  <si>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</si>
  <si>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</si>
  <si>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</si>
  <si>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</si>
  <si>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</si>
  <si>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</si>
  <si>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</si>
  <si>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</si>
  <si>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</si>
  <si>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</si>
  <si>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</si>
  <si>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</si>
  <si>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</si>
  <si>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</si>
  <si>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</si>
  <si>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</si>
  <si>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</si>
  <si>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</si>
  <si>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</si>
  <si>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</si>
  <si>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</si>
  <si>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</si>
  <si>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</si>
  <si>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</si>
  <si>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</si>
  <si>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</si>
  <si>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</si>
  <si>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</si>
  <si>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</si>
  <si>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</si>
  <si>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</si>
  <si>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</si>
  <si>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</si>
  <si>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</si>
  <si>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</si>
  <si>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</si>
  <si>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</si>
  <si>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</si>
  <si>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</si>
  <si>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</si>
  <si>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</si>
  <si>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</si>
  <si>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</si>
  <si>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</si>
  <si>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</si>
  <si>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</si>
  <si>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</si>
  <si>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</si>
  <si>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</si>
  <si>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</si>
  <si>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</si>
  <si>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</si>
  <si>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</si>
  <si>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</si>
  <si>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</si>
  <si>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</si>
  <si>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</si>
  <si>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</si>
  <si>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</si>
  <si>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</si>
  <si>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</si>
  <si>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</si>
  <si>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</si>
  <si>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</si>
  <si>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</si>
  <si>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</si>
  <si>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</si>
  <si>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</si>
  <si>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</si>
  <si>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</si>
  <si>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</si>
  <si>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</si>
  <si>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</si>
  <si>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</si>
  <si>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</si>
  <si>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</si>
  <si>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</si>
  <si>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</si>
  <si>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</si>
  <si>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</si>
  <si>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</si>
  <si>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</si>
  <si>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</si>
  <si>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</si>
  <si>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</si>
  <si>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</si>
  <si>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</si>
  <si>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</si>
  <si>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</si>
  <si>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</si>
  <si>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</si>
  <si>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</si>
  <si>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</si>
  <si>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</si>
  <si>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</si>
  <si>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</si>
  <si>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</si>
  <si>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</si>
  <si>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</si>
  <si>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</si>
  <si>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</si>
  <si>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</si>
  <si>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</si>
  <si>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</si>
  <si>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</si>
  <si>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</si>
  <si>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</si>
  <si>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</si>
  <si>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</si>
  <si>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</si>
  <si>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</si>
  <si>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</si>
  <si>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</si>
  <si>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</si>
  <si>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</si>
  <si>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</si>
  <si>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</si>
  <si>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</si>
  <si>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</si>
  <si>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</si>
  <si>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</si>
  <si>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</si>
  <si>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</si>
  <si>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</si>
  <si>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</si>
  <si>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</si>
  <si>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</si>
  <si>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</si>
  <si>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</si>
  <si>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</si>
  <si>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</si>
  <si>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</si>
  <si>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</si>
  <si>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</si>
  <si>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</si>
  <si>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</si>
  <si>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</si>
  <si>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</si>
  <si>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</si>
  <si>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</si>
  <si>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</si>
  <si>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</si>
  <si>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</si>
  <si>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</si>
  <si>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</si>
  <si>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</si>
  <si>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</si>
  <si>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</si>
  <si>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</si>
  <si>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</si>
  <si>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</si>
  <si>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</si>
  <si>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</si>
  <si>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</si>
  <si>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</si>
  <si>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</si>
  <si>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</si>
  <si>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</si>
  <si>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</si>
  <si>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</si>
  <si>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</si>
  <si>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</si>
  <si>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</si>
  <si>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</si>
  <si>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</si>
  <si>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</si>
  <si>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</si>
  <si>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</si>
  <si>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</si>
  <si>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</si>
  <si>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</si>
  <si>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</si>
  <si>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</si>
  <si>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</si>
  <si>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</si>
  <si>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</si>
  <si>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</si>
  <si>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</si>
  <si>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</si>
  <si>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</si>
  <si>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</si>
  <si>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</si>
  <si>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</si>
  <si>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</si>
  <si>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</si>
  <si>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</si>
  <si>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</si>
  <si>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</si>
  <si>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</si>
  <si>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</si>
  <si>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</si>
  <si>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</si>
  <si>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</si>
  <si>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</si>
  <si>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</si>
  <si>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</si>
  <si>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</si>
  <si>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</si>
  <si>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</si>
  <si>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</si>
  <si>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</si>
  <si>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</si>
  <si>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</si>
  <si>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</si>
  <si>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</si>
  <si>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</si>
  <si>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</si>
  <si>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</si>
  <si>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</si>
  <si>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</si>
  <si>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</si>
  <si>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</si>
  <si>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</si>
  <si>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</si>
  <si>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</si>
  <si>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</si>
  <si>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</si>
  <si>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</si>
  <si>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</si>
  <si>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</si>
  <si>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</si>
  <si>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</si>
  <si>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</si>
  <si>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</si>
  <si>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</si>
  <si>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</si>
  <si>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</si>
  <si>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</si>
  <si>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</si>
  <si>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</si>
  <si>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</si>
  <si>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</si>
  <si>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</si>
  <si>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</si>
  <si>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</si>
  <si>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</si>
  <si>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</si>
  <si>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</si>
  <si>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</si>
  <si>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</si>
  <si>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</si>
  <si>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</si>
  <si>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</si>
  <si>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</si>
  <si>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</si>
  <si>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</si>
  <si>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</si>
  <si>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</si>
  <si>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</si>
  <si>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</si>
  <si>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</si>
  <si>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</si>
  <si>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</si>
  <si>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</si>
  <si>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</si>
  <si>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</si>
  <si>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</si>
  <si>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</si>
  <si>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</si>
  <si>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</si>
  <si>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</si>
  <si>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</si>
  <si>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</si>
  <si>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</si>
  <si>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</si>
  <si>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</si>
  <si>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</si>
  <si>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</si>
  <si>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</si>
  <si>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</si>
  <si>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</si>
  <si>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</si>
  <si>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</si>
  <si>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</si>
  <si>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</si>
  <si>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</si>
  <si>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</si>
  <si>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</si>
  <si>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</si>
  <si>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</si>
  <si>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</si>
  <si>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</si>
  <si>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</si>
  <si>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</si>
  <si>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</si>
  <si>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</si>
  <si>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</si>
  <si>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</si>
  <si>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</si>
  <si>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</si>
  <si>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</si>
  <si>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</si>
  <si>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</si>
  <si>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</si>
  <si>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</si>
  <si>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</si>
  <si>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</si>
  <si>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</si>
  <si>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</si>
  <si>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</si>
  <si>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</si>
  <si>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</si>
  <si>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</si>
  <si>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</si>
  <si>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</si>
  <si>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</si>
  <si>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</si>
  <si>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</si>
  <si>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</si>
  <si>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</si>
  <si>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</si>
  <si>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</si>
  <si>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</si>
  <si>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</si>
  <si>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</si>
  <si>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</si>
  <si>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</si>
  <si>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</si>
  <si>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</si>
  <si>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</si>
  <si>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</si>
  <si>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</si>
  <si>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</si>
  <si>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</si>
  <si>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</si>
  <si>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</si>
  <si>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</si>
  <si>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</si>
  <si>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</si>
  <si>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</si>
  <si>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</si>
  <si>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</si>
  <si>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</si>
  <si>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</si>
  <si>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</si>
  <si>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</si>
  <si>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</si>
  <si>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</si>
  <si>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</si>
  <si>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</si>
  <si>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</si>
  <si>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</si>
  <si>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</si>
  <si>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</si>
  <si>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</si>
  <si>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</si>
  <si>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</si>
  <si>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</si>
  <si>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</si>
  <si>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</si>
  <si>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</si>
  <si>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</si>
  <si>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</si>
  <si>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</si>
  <si>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</si>
  <si>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</si>
  <si>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</si>
  <si>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</si>
  <si>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</si>
  <si>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</si>
  <si>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</si>
  <si>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</si>
  <si>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</si>
  <si>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</si>
  <si>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</si>
  <si>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</si>
  <si>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</si>
  <si>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</si>
  <si>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</si>
  <si>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</si>
  <si>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</si>
  <si>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</si>
  <si>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</si>
  <si>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</si>
  <si>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</si>
  <si>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</si>
  <si>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</si>
  <si>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</si>
  <si>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</si>
  <si>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</si>
  <si>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</si>
  <si>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</si>
  <si>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</si>
  <si>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</si>
  <si>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</si>
  <si>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</si>
  <si>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</si>
  <si>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</si>
  <si>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</si>
  <si>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</si>
  <si>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</si>
  <si>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</si>
  <si>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</si>
  <si>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</si>
  <si>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</si>
  <si>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</si>
  <si>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</si>
  <si>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</si>
  <si>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</si>
  <si>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</si>
  <si>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</si>
  <si>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</si>
  <si>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</si>
  <si>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</si>
  <si>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</si>
  <si>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</si>
  <si>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</si>
  <si>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</si>
  <si>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</si>
  <si>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</si>
  <si>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</si>
  <si>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</si>
  <si>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</si>
  <si>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</si>
  <si>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</si>
  <si>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</si>
  <si>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</si>
  <si>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</si>
  <si>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</si>
  <si>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</si>
  <si>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</si>
  <si>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</si>
  <si>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</si>
  <si>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</si>
  <si>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</si>
  <si>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</si>
  <si>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</si>
  <si>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</si>
  <si>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</si>
  <si>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</si>
  <si>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</si>
  <si>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</si>
  <si>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</si>
  <si>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</si>
  <si>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</si>
  <si>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</si>
  <si>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</si>
  <si>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</si>
  <si>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</si>
  <si>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</si>
  <si>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</si>
  <si>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</si>
  <si>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</si>
  <si>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</si>
  <si>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</si>
  <si>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</si>
  <si>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</si>
  <si>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</si>
  <si>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</si>
  <si>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</si>
  <si>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</si>
  <si>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</si>
  <si>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</si>
  <si>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</si>
  <si>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</si>
  <si>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</si>
  <si>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</si>
  <si>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</si>
  <si>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</si>
  <si>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</si>
  <si>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</si>
  <si>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</si>
  <si>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</si>
  <si>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</si>
  <si>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</si>
  <si>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</si>
  <si>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</si>
  <si>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</si>
  <si>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</si>
  <si>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</si>
  <si>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</si>
  <si>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</si>
  <si>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</si>
  <si>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</si>
  <si>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</si>
  <si>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</si>
  <si>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</si>
  <si>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</si>
  <si>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</si>
  <si>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</si>
  <si>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</si>
  <si>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</si>
  <si>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</si>
  <si>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</si>
  <si>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</si>
  <si>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</si>
  <si>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</si>
  <si>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</si>
  <si>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</si>
  <si>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</si>
  <si>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</si>
  <si>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</si>
  <si>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</si>
  <si>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</si>
  <si>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</si>
  <si>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</si>
  <si>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</si>
  <si>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</si>
  <si>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</si>
  <si>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</si>
  <si>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</si>
  <si>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</si>
  <si>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</si>
  <si>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</si>
  <si>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</si>
  <si>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</si>
  <si>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</si>
  <si>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</si>
  <si>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</si>
  <si>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</si>
  <si>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</si>
  <si>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</si>
  <si>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</si>
  <si>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</si>
  <si>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</si>
  <si>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</si>
  <si>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</si>
  <si>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</si>
  <si>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</si>
  <si>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</si>
  <si>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</si>
  <si>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</si>
  <si>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</si>
  <si>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</si>
  <si>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</si>
  <si>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</si>
  <si>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</si>
  <si>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</si>
  <si>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</si>
  <si>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</si>
  <si>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</si>
  <si>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</si>
  <si>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</si>
  <si>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</si>
  <si>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</si>
  <si>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</si>
  <si>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</si>
  <si>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</si>
  <si>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</si>
  <si>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</si>
  <si>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</si>
  <si>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</si>
  <si>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</si>
  <si>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</si>
  <si>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</si>
  <si>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</si>
  <si>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</si>
  <si>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</si>
  <si>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</si>
  <si>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</si>
  <si>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</si>
  <si>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</si>
  <si>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</si>
  <si>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</si>
  <si>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</si>
  <si>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</si>
  <si>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</si>
  <si>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</si>
  <si>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</si>
  <si>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</si>
  <si>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</si>
  <si>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</si>
  <si>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</si>
  <si>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</si>
  <si>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</si>
  <si>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</si>
  <si>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</si>
  <si>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</si>
  <si>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</si>
  <si>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</si>
  <si>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</si>
  <si>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</si>
  <si>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</si>
  <si>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</si>
  <si>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</si>
  <si>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</si>
  <si>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</si>
  <si>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</si>
  <si>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</si>
  <si>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</si>
  <si>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</si>
  <si>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</si>
  <si>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</si>
  <si>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</si>
  <si>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</si>
  <si>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</si>
  <si>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</si>
  <si>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</si>
  <si>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</si>
  <si>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</si>
  <si>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</si>
  <si>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</si>
  <si>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</si>
  <si>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</si>
  <si>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</si>
  <si>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</si>
  <si>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</si>
  <si>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</si>
  <si>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</si>
  <si>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</si>
  <si>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</si>
  <si>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</si>
  <si>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</si>
  <si>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</si>
  <si>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</si>
  <si>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</si>
  <si>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</si>
  <si>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</si>
  <si>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</si>
  <si>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</si>
  <si>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</si>
  <si>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</si>
  <si>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</si>
  <si>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</si>
  <si>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</si>
  <si>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</si>
  <si>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</si>
  <si>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</si>
  <si>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</si>
  <si>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</si>
  <si>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</si>
  <si>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</si>
  <si>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</si>
  <si>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</si>
  <si>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</si>
  <si>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</si>
  <si>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</si>
  <si>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</si>
  <si>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</si>
  <si>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</si>
  <si>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</si>
  <si>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</si>
  <si>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</si>
  <si>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</si>
  <si>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</si>
  <si>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</si>
  <si>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</si>
  <si>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</si>
  <si>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</si>
  <si>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</si>
  <si>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</si>
  <si>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</si>
  <si>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</si>
  <si>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</si>
  <si>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</si>
  <si>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</si>
  <si>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</si>
  <si>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</si>
  <si>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</si>
  <si>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</si>
  <si>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</si>
  <si>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</si>
  <si>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</si>
  <si>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</si>
  <si>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</si>
  <si>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</si>
  <si>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</si>
  <si>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</si>
  <si>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</si>
  <si>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</si>
  <si>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</si>
  <si>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</si>
  <si>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</si>
  <si>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</si>
  <si>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</si>
  <si>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</si>
  <si>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</si>
  <si>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</si>
  <si>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</si>
  <si>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</si>
  <si>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</si>
  <si>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</si>
  <si>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</si>
  <si>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</si>
  <si>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</si>
  <si>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</si>
  <si>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</si>
  <si>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</si>
  <si>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</si>
  <si>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</si>
  <si>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</si>
  <si>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</si>
  <si>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</si>
  <si>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</si>
  <si>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</si>
  <si>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</si>
  <si>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</si>
  <si>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</si>
  <si>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</si>
  <si>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</si>
  <si>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</si>
  <si>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</si>
  <si>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</si>
  <si>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</si>
  <si>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</si>
  <si>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</si>
  <si>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</si>
  <si>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</si>
  <si>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</si>
  <si>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</si>
  <si>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</si>
  <si>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</si>
  <si>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</si>
  <si>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</si>
  <si>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</si>
  <si>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</si>
  <si>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</si>
  <si>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</si>
  <si>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</si>
  <si>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</si>
  <si>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</si>
  <si>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</si>
  <si>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</si>
  <si>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</si>
  <si>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</si>
  <si>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</si>
  <si>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</si>
  <si>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</si>
  <si>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</si>
  <si>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</si>
  <si>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</si>
  <si>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</si>
  <si>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</si>
  <si>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</si>
  <si>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</si>
  <si>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</si>
  <si>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</si>
  <si>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</si>
  <si>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</si>
  <si>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</si>
  <si>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</si>
  <si>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</si>
  <si>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</si>
  <si>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</si>
  <si>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</si>
  <si>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</si>
  <si>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</si>
  <si>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</si>
  <si>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</si>
  <si>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</si>
  <si>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</si>
  <si>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</si>
  <si>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</si>
  <si>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</si>
  <si>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</si>
  <si>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</si>
  <si>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</si>
  <si>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</si>
  <si>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</si>
  <si>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</si>
  <si>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</si>
  <si>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</si>
  <si>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</si>
  <si>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</si>
  <si>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</si>
  <si>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</si>
  <si>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</si>
  <si>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</si>
  <si>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</si>
  <si>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</si>
  <si>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</si>
  <si>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</si>
  <si>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</si>
  <si>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</si>
  <si>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</si>
  <si>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</si>
  <si>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</si>
  <si>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</si>
  <si>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</si>
  <si>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</si>
  <si>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</si>
  <si>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</si>
  <si>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</si>
  <si>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</si>
  <si>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</si>
  <si>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</si>
  <si>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</si>
  <si>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</si>
  <si>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</si>
  <si>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</si>
  <si>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</si>
  <si>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</si>
  <si>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</si>
  <si>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</si>
  <si>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</si>
  <si>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</si>
  <si>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</si>
  <si>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</si>
  <si>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</si>
  <si>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</si>
  <si>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</si>
  <si>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</si>
  <si>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</si>
  <si>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</si>
  <si>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</si>
  <si>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</si>
  <si>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</si>
  <si>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</si>
  <si>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</si>
  <si>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</si>
  <si>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</si>
  <si>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</si>
  <si>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</si>
  <si>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</si>
  <si>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</si>
  <si>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</si>
  <si>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</si>
  <si>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</si>
  <si>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</si>
  <si>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</si>
  <si>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</si>
  <si>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</si>
  <si>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</si>
  <si>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</si>
  <si>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</si>
  <si>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</si>
  <si>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</si>
  <si>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</si>
  <si>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</si>
  <si>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</si>
  <si>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</si>
  <si>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</si>
  <si>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</si>
  <si>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</si>
  <si>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</si>
  <si>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</si>
  <si>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</si>
  <si>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</si>
  <si>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</si>
  <si>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</si>
  <si>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</si>
  <si>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</si>
  <si>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</si>
  <si>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</si>
  <si>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</si>
  <si>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</si>
  <si>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</si>
  <si>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</si>
  <si>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</si>
  <si>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</si>
  <si>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</si>
  <si>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</si>
  <si>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</si>
  <si>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</si>
  <si>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</si>
  <si>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</si>
  <si>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</si>
  <si>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</si>
  <si>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</si>
  <si>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</si>
  <si>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</si>
  <si>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</si>
  <si>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</si>
  <si>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</si>
  <si>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</si>
  <si>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</si>
  <si>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</si>
  <si>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</si>
  <si>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</si>
  <si>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</si>
  <si>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</si>
  <si>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</si>
  <si>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</si>
  <si>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</si>
  <si>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</si>
  <si>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</si>
  <si>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</si>
  <si>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</si>
  <si>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</si>
  <si>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</si>
  <si>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</si>
  <si>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</si>
  <si>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</si>
  <si>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</si>
  <si>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</si>
  <si>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</si>
  <si>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</si>
  <si>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</si>
  <si>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</si>
  <si>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</si>
  <si>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</si>
  <si>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</si>
  <si>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</si>
  <si>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</si>
  <si>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</si>
  <si>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</si>
  <si>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</si>
  <si>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</si>
  <si>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</si>
  <si>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</si>
  <si>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</si>
  <si>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</si>
  <si>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</si>
  <si>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</si>
  <si>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</si>
  <si>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</si>
  <si>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</si>
  <si>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</si>
  <si>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</si>
  <si>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</si>
  <si>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</si>
  <si>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</si>
  <si>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</si>
  <si>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</si>
  <si>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</si>
  <si>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</si>
  <si>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</si>
  <si>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</si>
  <si>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</si>
  <si>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</si>
  <si>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</si>
  <si>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</si>
  <si>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</si>
  <si>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</si>
  <si>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</si>
  <si>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</si>
  <si>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</si>
  <si>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</si>
  <si>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</si>
  <si>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</si>
  <si>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</si>
  <si>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</si>
  <si>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</si>
  <si>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</si>
  <si>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</si>
  <si>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</si>
  <si>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</si>
  <si>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</si>
  <si>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</si>
  <si>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</si>
  <si>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</si>
  <si>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</si>
  <si>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</si>
  <si>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</si>
  <si>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</si>
  <si>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</si>
  <si>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</si>
  <si>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</si>
  <si>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</si>
  <si>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</si>
  <si>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</si>
  <si>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</si>
  <si>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</si>
  <si>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</si>
  <si>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</si>
  <si>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</si>
  <si>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</si>
  <si>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</si>
  <si>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</si>
  <si>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</si>
  <si>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</si>
  <si>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</si>
  <si>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</si>
  <si>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</si>
  <si>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</si>
  <si>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</si>
  <si>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</si>
  <si>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</si>
  <si>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</si>
  <si>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</si>
  <si>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</si>
  <si>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</si>
  <si>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</si>
  <si>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</si>
  <si>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</si>
  <si>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</si>
  <si>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</si>
  <si>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</si>
  <si>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</si>
  <si>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</si>
  <si>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</si>
  <si>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</si>
  <si>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</si>
  <si>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</si>
  <si>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</si>
  <si>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</si>
  <si>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</si>
  <si>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</si>
  <si>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</si>
  <si>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</si>
  <si>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</si>
  <si>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</si>
  <si>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</si>
  <si>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</si>
  <si>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</si>
  <si>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</si>
  <si>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</si>
  <si>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</si>
  <si>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</si>
  <si>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</si>
  <si>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</si>
  <si>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</si>
  <si>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</si>
  <si>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</si>
  <si>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</si>
  <si>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</si>
  <si>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</si>
  <si>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</si>
  <si>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</si>
  <si>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</si>
  <si>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</si>
  <si>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</si>
  <si>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</si>
  <si>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</si>
  <si>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</si>
  <si>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</si>
  <si>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</si>
  <si>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</si>
  <si>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</si>
  <si>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</si>
  <si>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</si>
  <si>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</si>
  <si>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</si>
  <si>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</si>
  <si>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</si>
  <si>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</si>
  <si>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</si>
  <si>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</si>
  <si>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</si>
  <si>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</si>
  <si>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</si>
  <si>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</si>
  <si>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</si>
  <si>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</si>
  <si>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</si>
  <si>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</si>
  <si>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</si>
  <si>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</si>
  <si>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</si>
  <si>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</si>
  <si>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</si>
  <si>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</si>
  <si>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</si>
  <si>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</si>
  <si>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</si>
  <si>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</si>
  <si>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</si>
  <si>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</si>
  <si>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</si>
  <si>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</si>
  <si>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</si>
  <si>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</si>
  <si>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</si>
  <si>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</si>
  <si>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</si>
  <si>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</si>
  <si>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</si>
  <si>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</si>
  <si>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</si>
  <si>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</si>
  <si>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</si>
  <si>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</si>
  <si>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</si>
  <si>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</si>
  <si>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</si>
  <si>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</si>
  <si>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</si>
  <si>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</si>
  <si>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</si>
  <si>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</si>
  <si>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</si>
  <si>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</si>
  <si>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</si>
  <si>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</si>
  <si>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</si>
  <si>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</si>
  <si>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</si>
  <si>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</si>
  <si>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</si>
  <si>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</si>
  <si>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</si>
  <si>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</si>
  <si>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</si>
  <si>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</si>
  <si>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</si>
  <si>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</si>
  <si>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</si>
  <si>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</si>
  <si>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</si>
  <si>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</si>
  <si>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</si>
  <si>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</si>
  <si>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</si>
  <si>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</si>
  <si>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</si>
  <si>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</si>
  <si>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</si>
  <si>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</si>
  <si>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</si>
  <si>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</si>
  <si>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</si>
  <si>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</si>
  <si>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</si>
  <si>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</si>
  <si>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</si>
  <si>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</si>
  <si>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</si>
  <si>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</si>
  <si>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</si>
  <si>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</si>
  <si>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</si>
  <si>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</si>
  <si>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</si>
  <si>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</si>
  <si>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</si>
  <si>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</si>
  <si>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</si>
  <si>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</si>
  <si>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</si>
  <si>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</si>
  <si>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</si>
  <si>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</si>
  <si>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</si>
  <si>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</si>
  <si>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</si>
  <si>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</si>
  <si>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</si>
  <si>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</si>
  <si>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</si>
  <si>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</si>
  <si>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</si>
  <si>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</si>
  <si>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</si>
  <si>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</si>
  <si>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</si>
  <si>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</si>
  <si>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</si>
  <si>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</si>
  <si>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</si>
  <si>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</si>
  <si>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</si>
  <si>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</si>
  <si>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</si>
  <si>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</si>
  <si>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</si>
  <si>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</si>
  <si>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</si>
  <si>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</si>
  <si>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</si>
  <si>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</si>
  <si>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</si>
  <si>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</si>
  <si>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</si>
  <si>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</si>
  <si>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</si>
  <si>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</si>
  <si>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</si>
  <si>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</si>
  <si>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</si>
  <si>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</si>
  <si>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</si>
  <si>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</si>
  <si>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</si>
  <si>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</si>
  <si>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</si>
  <si>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</si>
  <si>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</si>
  <si>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</si>
  <si>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</si>
  <si>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</si>
  <si>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</si>
  <si>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</si>
  <si>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</si>
  <si>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</si>
  <si>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</si>
  <si>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</si>
  <si>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</si>
  <si>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</si>
  <si>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</si>
  <si>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</si>
  <si>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</si>
  <si>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</si>
  <si>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</si>
  <si>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</si>
  <si>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</si>
  <si>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</si>
  <si>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</si>
  <si>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</si>
  <si>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</si>
  <si>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</si>
  <si>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</si>
  <si>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</si>
  <si>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</si>
  <si>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</si>
  <si>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</si>
  <si>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</si>
  <si>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</si>
  <si>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</si>
  <si>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</si>
  <si>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</si>
  <si>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</si>
  <si>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</si>
  <si>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</si>
  <si>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</si>
  <si>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</si>
  <si>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</si>
  <si>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</si>
  <si>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</si>
  <si>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</si>
  <si>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</si>
  <si>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</si>
  <si>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</si>
  <si>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</si>
  <si>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</si>
  <si>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</si>
  <si>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</si>
  <si>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</si>
  <si>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</si>
  <si>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</si>
  <si>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</si>
  <si>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</si>
  <si>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</si>
  <si>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</si>
  <si>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</si>
  <si>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</si>
  <si>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</si>
  <si>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</si>
  <si>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</si>
  <si>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</si>
  <si>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</si>
  <si>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</si>
  <si>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</si>
  <si>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</si>
  <si>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</si>
  <si>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</si>
  <si>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</si>
  <si>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</si>
  <si>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</si>
  <si>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</si>
  <si>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</si>
  <si>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</si>
  <si>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</si>
  <si>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</si>
  <si>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</si>
  <si>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</si>
  <si>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</si>
  <si>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</si>
  <si>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</si>
  <si>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</si>
  <si>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</si>
  <si>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</si>
  <si>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</si>
  <si>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</si>
  <si>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</si>
  <si>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</si>
  <si>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</si>
  <si>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</si>
  <si>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</si>
  <si>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</si>
  <si>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</si>
  <si>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</si>
  <si>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</si>
  <si>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</si>
  <si>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</si>
  <si>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</si>
  <si>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</si>
  <si>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</si>
  <si>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</si>
  <si>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</si>
  <si>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</si>
  <si>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</si>
  <si>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</si>
  <si>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</si>
  <si>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</si>
  <si>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</si>
  <si>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</si>
  <si>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</si>
  <si>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</si>
  <si>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</si>
  <si>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</si>
  <si>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</si>
  <si>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</si>
  <si>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</si>
  <si>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</si>
  <si>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</si>
  <si>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</si>
  <si>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</si>
  <si>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</si>
  <si>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</si>
  <si>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</si>
  <si>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</si>
  <si>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</si>
  <si>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</si>
  <si>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</si>
  <si>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</si>
  <si>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</si>
  <si>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</si>
  <si>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</si>
  <si>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</si>
  <si>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</si>
  <si>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</si>
  <si>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</si>
  <si>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</si>
  <si>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</si>
  <si>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</si>
  <si>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</si>
  <si>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</si>
  <si>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</si>
  <si>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</si>
  <si>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</si>
  <si>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</si>
  <si>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</si>
  <si>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</si>
  <si>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</si>
  <si>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</si>
  <si>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</si>
  <si>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</si>
  <si>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</si>
  <si>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</si>
  <si>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</si>
  <si>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</si>
  <si>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</si>
  <si>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</si>
  <si>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</si>
  <si>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</si>
  <si>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</si>
  <si>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</si>
  <si>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</si>
  <si>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</si>
  <si>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</si>
  <si>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</si>
  <si>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</si>
  <si>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</si>
  <si>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</si>
  <si>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</si>
  <si>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</si>
  <si>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</si>
  <si>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</si>
  <si>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</si>
  <si>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</si>
  <si>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</si>
  <si>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</si>
  <si>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</si>
  <si>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</si>
  <si>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</si>
  <si>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</si>
  <si>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</si>
  <si>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</si>
  <si>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</si>
  <si>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</si>
  <si>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</si>
  <si>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</si>
  <si>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</si>
  <si>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</si>
  <si>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</si>
  <si>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</si>
  <si>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</si>
  <si>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</si>
  <si>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</si>
  <si>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</si>
  <si>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</si>
  <si>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</si>
  <si>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</si>
  <si>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</si>
  <si>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</si>
  <si>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</si>
  <si>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</si>
  <si>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</si>
  <si>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</si>
  <si>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</si>
  <si>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</si>
  <si>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</si>
  <si>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</si>
  <si>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</si>
  <si>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</si>
  <si>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</si>
  <si>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</si>
  <si>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</si>
  <si>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</si>
  <si>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</si>
  <si>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</si>
  <si>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</si>
  <si>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</si>
  <si>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</si>
  <si>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</si>
  <si>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</si>
  <si>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</si>
  <si>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</si>
  <si>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</si>
  <si>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</si>
  <si>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</si>
  <si>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</si>
  <si>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</si>
  <si>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</si>
  <si>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</si>
  <si>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</si>
  <si>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</si>
  <si>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</si>
  <si>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</si>
  <si>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</si>
  <si>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</si>
  <si>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</si>
  <si>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</si>
  <si>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</si>
  <si>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</si>
  <si>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</si>
  <si>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</si>
  <si>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</si>
  <si>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</si>
  <si>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</si>
  <si>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</si>
  <si>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</si>
  <si>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</si>
  <si>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</si>
  <si>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</si>
  <si>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</si>
  <si>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</si>
  <si>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</si>
  <si>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</si>
  <si>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</si>
  <si>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</si>
  <si>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</si>
  <si>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</si>
  <si>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</si>
  <si>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</si>
  <si>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</si>
  <si>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</si>
  <si>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</si>
  <si>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</si>
  <si>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</si>
  <si>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</si>
  <si>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</si>
  <si>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</si>
  <si>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</si>
  <si>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</si>
  <si>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</si>
  <si>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</si>
  <si>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</si>
  <si>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</si>
  <si>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</si>
  <si>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</si>
  <si>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</si>
  <si>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</si>
  <si>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</si>
  <si>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</si>
  <si>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</si>
  <si>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</si>
  <si>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</si>
  <si>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</si>
  <si>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</si>
  <si>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</si>
  <si>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</si>
  <si>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</si>
  <si>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</si>
  <si>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</si>
  <si>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</si>
  <si>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</si>
  <si>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</si>
  <si>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</si>
  <si>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</si>
  <si>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</si>
  <si>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</si>
  <si>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</si>
  <si>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</si>
  <si>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</si>
  <si>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</si>
  <si>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</si>
  <si>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</si>
  <si>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</si>
  <si>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</si>
  <si>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</si>
  <si>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</si>
  <si>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</si>
  <si>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</si>
  <si>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</si>
  <si>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</si>
  <si>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</si>
  <si>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</si>
  <si>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</si>
  <si>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</si>
  <si>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</si>
  <si>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</si>
  <si>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</si>
  <si>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</si>
  <si>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</si>
  <si>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</si>
  <si>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</si>
  <si>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</si>
  <si>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</si>
  <si>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</si>
  <si>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</si>
  <si>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</si>
  <si>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</si>
  <si>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</si>
  <si>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</si>
  <si>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</si>
  <si>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</si>
  <si>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</si>
  <si>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</si>
  <si>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</si>
  <si>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</si>
  <si>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</si>
  <si>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</si>
  <si>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</si>
  <si>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</si>
  <si>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</si>
  <si>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</si>
  <si>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</si>
  <si>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</si>
  <si>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</si>
  <si>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</si>
  <si>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</si>
  <si>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</si>
  <si>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</si>
  <si>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</si>
  <si>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</si>
  <si>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</si>
  <si>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</si>
  <si>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</si>
  <si>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</si>
  <si>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</si>
  <si>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</si>
  <si>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</si>
  <si>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</si>
  <si>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</si>
  <si>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</si>
  <si>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</si>
  <si>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</si>
  <si>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</si>
  <si>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</si>
  <si>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</si>
  <si>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</si>
  <si>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</si>
  <si>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</si>
  <si>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</si>
  <si>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</si>
  <si>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</si>
  <si>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</si>
  <si>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</si>
  <si>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</si>
  <si>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</si>
  <si>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</si>
  <si>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</si>
  <si>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</si>
  <si>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</si>
  <si>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</si>
  <si>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</si>
  <si>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</si>
  <si>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</si>
  <si>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</si>
  <si>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</si>
  <si>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</si>
  <si>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</si>
  <si>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</si>
  <si>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</si>
  <si>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</si>
  <si>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</si>
  <si>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</si>
  <si>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</si>
  <si>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</si>
  <si>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</si>
  <si>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</si>
  <si>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</si>
  <si>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</si>
  <si>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</si>
  <si>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</si>
  <si>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</si>
  <si>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</si>
  <si>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</si>
  <si>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</si>
  <si>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</si>
  <si>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</si>
  <si>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</si>
  <si>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</si>
  <si>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</si>
  <si>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</si>
  <si>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</si>
  <si>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</si>
  <si>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</si>
  <si>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</si>
  <si>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</si>
  <si>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</si>
  <si>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</si>
  <si>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</si>
  <si>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</si>
  <si>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</si>
  <si>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</si>
  <si>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</si>
  <si>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</si>
  <si>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</si>
  <si>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</si>
  <si>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</si>
  <si>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</si>
  <si>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</si>
  <si>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</si>
  <si>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</si>
  <si>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</si>
  <si>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</si>
  <si>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</si>
  <si>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</si>
  <si>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</si>
  <si>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</si>
  <si>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</si>
  <si>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</si>
  <si>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</si>
  <si>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</si>
  <si>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</si>
  <si>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</si>
  <si>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</si>
  <si>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</si>
  <si>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</si>
  <si>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</si>
  <si>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</si>
  <si>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</si>
  <si>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</si>
  <si>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</si>
  <si>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</si>
  <si>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</si>
  <si>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</si>
  <si>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</si>
  <si>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</si>
  <si>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</si>
  <si>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</si>
  <si>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</si>
  <si>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</si>
  <si>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</si>
  <si>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</si>
  <si>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</si>
  <si>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</si>
  <si>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</si>
  <si>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</si>
  <si>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</si>
  <si>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</si>
  <si>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</si>
  <si>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</si>
  <si>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</si>
  <si>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</si>
  <si>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</si>
  <si>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</si>
  <si>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</si>
  <si>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</si>
  <si>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</si>
  <si>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</si>
  <si>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</si>
  <si>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</si>
  <si>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</si>
  <si>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</si>
  <si>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</si>
  <si>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</si>
  <si>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</si>
  <si>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</si>
  <si>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</si>
  <si>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</si>
  <si>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</si>
  <si>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</si>
  <si>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</si>
  <si>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</si>
  <si>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</si>
  <si>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</si>
  <si>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</si>
  <si>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</si>
  <si>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</si>
  <si>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</si>
  <si>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</si>
  <si>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</si>
  <si>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</si>
  <si>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</si>
  <si>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</si>
  <si>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</si>
  <si>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</si>
  <si>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</si>
  <si>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</si>
  <si>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</si>
  <si>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</si>
  <si>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</si>
  <si>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</si>
  <si>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</si>
  <si>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</si>
  <si>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</si>
  <si>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</si>
  <si>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</si>
  <si>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</si>
  <si>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</si>
  <si>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</si>
  <si>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</si>
  <si>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</si>
  <si>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</si>
  <si>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</si>
  <si>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</si>
  <si>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</si>
  <si>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</si>
  <si>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</si>
  <si>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</si>
  <si>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</si>
  <si>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</si>
  <si>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</si>
  <si>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</si>
  <si>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</si>
  <si>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</si>
  <si>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</si>
  <si>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</si>
  <si>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</si>
  <si>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</si>
  <si>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</si>
  <si>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</si>
  <si>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</si>
  <si>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</si>
  <si>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</si>
  <si>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</si>
  <si>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</si>
  <si>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</si>
  <si>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</si>
  <si>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</si>
  <si>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</si>
  <si>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</si>
  <si>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</si>
  <si>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</si>
  <si>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</si>
  <si>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</si>
  <si>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</si>
  <si>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</si>
  <si>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</si>
  <si>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</si>
  <si>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</si>
  <si>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</si>
  <si>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</si>
  <si>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</si>
  <si>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</si>
  <si>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</si>
  <si>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</si>
  <si>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</si>
  <si>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</si>
  <si>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</si>
  <si>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</si>
  <si>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</si>
  <si>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</si>
  <si>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</si>
  <si>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</si>
  <si>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</si>
  <si>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</si>
  <si>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</si>
  <si>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</si>
  <si>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</si>
  <si>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</si>
  <si>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</si>
  <si>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</si>
  <si>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</si>
  <si>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</si>
  <si>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</si>
  <si>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</si>
  <si>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</si>
  <si>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</si>
  <si>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</si>
  <si>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</si>
  <si>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</si>
  <si>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</si>
  <si>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</si>
  <si>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</si>
  <si>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</si>
  <si>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</si>
  <si>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</si>
  <si>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</si>
  <si>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</si>
  <si>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</si>
  <si>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</si>
  <si>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</si>
  <si>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</si>
  <si>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</si>
  <si>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</si>
  <si>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</si>
  <si>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</si>
  <si>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</si>
  <si>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</si>
  <si>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</si>
  <si>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</si>
  <si>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</si>
  <si>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</si>
  <si>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</si>
  <si>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</si>
  <si>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</si>
  <si>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</si>
  <si>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</si>
  <si>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</si>
  <si>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</si>
  <si>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</si>
  <si>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</si>
  <si>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</si>
  <si>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</si>
  <si>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</si>
  <si>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</si>
  <si>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</si>
  <si>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</si>
  <si>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</si>
  <si>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</si>
  <si>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</si>
  <si>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</si>
  <si>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</si>
  <si>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</si>
  <si>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</si>
  <si>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</si>
  <si>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</si>
  <si>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</si>
  <si>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</si>
  <si>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</si>
  <si>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</si>
  <si>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</si>
  <si>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</si>
  <si>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</si>
  <si>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</si>
  <si>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</si>
  <si>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</si>
  <si>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</si>
  <si>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</si>
  <si>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</si>
  <si>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</si>
  <si>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</si>
  <si>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</si>
  <si>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</si>
  <si>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</si>
  <si>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</si>
  <si>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</si>
  <si>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</si>
  <si>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</si>
  <si>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</si>
  <si>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</si>
  <si>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</si>
  <si>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</si>
  <si>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</si>
  <si>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</si>
  <si>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TT-20251009-01412 -NO NEW PCM</t>
  </si>
  <si>
    <t>EM Team on the way ETA: 45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</si>
  <si>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</si>
  <si>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</si>
  <si>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</si>
  <si>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</si>
  <si>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</si>
  <si>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</si>
  <si>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</si>
  <si>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</si>
  <si>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PCM-20251010-00000607</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</si>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</sst>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277.62852060185105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0.11919155092618894</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45940.576946180554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45940.576946180554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45940.576946180554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45940.576946180554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45940.576946180554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45940.576946180554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45940.576946180554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45940.576946180554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45940.576946180554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45940.576946180554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45940.576946180554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45940.576946180554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45940.576946180554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45940.576946180554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45940.576946180554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45940.576946180554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45940.576946180554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45940.576946180554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45940.576946180554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45940.576946180554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45940.576946180554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45940.576946180554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45940.576946180554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45940.576946180554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45940.576946180554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45940.576946180554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45940.576946180554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45940.576946180554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45940.576946180554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45940.576946180554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45940.576946180554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45940.576946180554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45940.576946180554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45940.576946180554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45940.576946180554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45940.576946180554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45940.576946180554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45940.576946180554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45940.576946180554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45940.576946180554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45940.576946180554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45940.576946180554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45940.576946180554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45940.576946180554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45940.576946180554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45940.576946180554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45940.576946180554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45940.576946180554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45940.576946180554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45940.576946180554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45940.576946180554</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FA15D652-9CA3-450A-B10C-4F788132A744}"/>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133.84986319444579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115.57710856481572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0.53032615740812616</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45940.576946527777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45940.576946527777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45940.576946527777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45940.576946527777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45940.576946527777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45940.576946527777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45940.576946527777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45940.576946527777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45940.576946527777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45940.576946527777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45940.576946527777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45940.576946527777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45940.576946527777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45940.576946527777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45940.576946527777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45940.576946527777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45940.576946527777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45940.576946527777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45940.576946527777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45940.576946527777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45940.576946527777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45940.576946527777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45940.576946527777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45940.576946527777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45940.576946527777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45940.576946527777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45940.576946527777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45940.576946527777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45940.576946527777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45940.576946527777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45940.576946527777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45940.576946527777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45940.576946527777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45940.576946527777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45940.576946527777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45940.576946527777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45940.576946527777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45940.576946527777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45940.576946527777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45940.576946527777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45940.576946527777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45940.576946527777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45940.576946527777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45940.576946527777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45940.576946527777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45940.576946527777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45940.576946527777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45940.576946527777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45940.576946527777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45940.576946527777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45940.576946527777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45940.576946527777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45940.576946527777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45940.576946527777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45940.576946527777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45940.576946527777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45940.576946527777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45940.576946527777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45940.576946527777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45940.576946527777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45940.576946527777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45940.576946527777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45940.576946527777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45940.576946527777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45940.576946527777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45940.576946527777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45940.576946527777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45940.576946527777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45940.576946527777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45940.576946527777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45940.576946527777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45940.576946527777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45940.576946527777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45940.576946527777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45940.576946527777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45940.576946527777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45940.576946527777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45940.576946527777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45940.576946527777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45940.576946527777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45940.576946527777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45940.576946527777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45940.576946527777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45940.576946527777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45940.576946527777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45940.576946527777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45940.576946527777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45940.576946527777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45940.576946527777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45940.576946527777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45940.576946527777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45940.576946527777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45940.576946527777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45940.576946527777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45940.576946527777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45940.576946527777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45940.576946527777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45940.576946527777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45940.576946527777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45940.576946527777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45940.576946527777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45940.576946527777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45940.576946527777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45940.576946527777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45940.576946527777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45940.576946527777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45940.576946527777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45940.576946527777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45940.576946527777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45940.576946527777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45940.576946527777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45940.576946527777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45940.576946527777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45940.576946527777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45940.576946527777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45940.576946527777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45940.576946527777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45940.576946527777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45940.576946527777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45940.576946527777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45940.576946527777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45940.576946527777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45940.576946527777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45940.576946527777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45940.576946527777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45940.576946527777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45940.576946527777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45940.576946527777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45940.576946527777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45940.576946527777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45940.576946527777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45940.576946527777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45940.576946527777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45940.576946527777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45940.576946527777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45940.576946527777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45940.576946527777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45940.576946527777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45940.576946527777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45940.576946527777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45940.576946527777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45940.576946527777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45940.576946527777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45940.576946527777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45940.576946527777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45940.576946527777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45940.576946527777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45940.576946527777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45940.576946527777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45940.576946527777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45940.576946527777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45940.576946527777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45940.576946527777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45940.576946527777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45940.576946527777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45940.576946527777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45940.576946527777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45940.576946527777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45940.576946527777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45940.576946527777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45940.576946527777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45940.576946527777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45940.576946527777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45940.576946527777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45940.576946527777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45940.576946527777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45940.576946527777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45940.576946527777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45940.576946527777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45940.576946527777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45940.576946527777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45940.576946527777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45940.576946527777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45940.576946527777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45940.576946527777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45940.576946527777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45940.576946527777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45940.576946527777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45940.576946527777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45940.576946527777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45940.576946527777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45940.576946527777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45940.576946527777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45940.576946527777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45940.576946527777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45940.576946527777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45940.576946527777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45940.576946527777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45940.576946527777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45940.576946527777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45940.576946527777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45940.576946527777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45940.576946527777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45940.576946527777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45940.576946527777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45940.576946527777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45940.576946527777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45940.576946527777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45940.576946527777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45940.576946527777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45940.576946527777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45940.576946527777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45940.576946527777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45940.576946527777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45940.576946527777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45940.576946527777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45940.576946527777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45940.576946527777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45940.576946527777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45940.576946527777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45940.576946527777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45940.576946527777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45940.576946527777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45940.576946527777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45940.576946527777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45940.576946527777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45940.576946527777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45940.576946527777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45940.576946527777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45940.576946527777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45940.576946527777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45940.576946527777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45940.576946527777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45940.576946527777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45940.576946527777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45940.576946527777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45940.576946527777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45940.576946527777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45940.576946527777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45940.576946527777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45940.576946527777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45940.576946527777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45940.576946527777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45940.576946527777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45940.576946527777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45940.576946527777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45940.576946527777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45940.576946527777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45940.576946527777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45940.576946527777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45940.576946527777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45940.576946527777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45940.576946527777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45940.576946527777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45940.576946527777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45940.576946527777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45940.576946527777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45940.576946527777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45940.576946527777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45940.576946527777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45940.576946527777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45940.576946527777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45940.576946527777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45940.576946527777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45940.576946527777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45940.576946527777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45940.576946527777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45940.576946527777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45940.576946527777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45940.576946527777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45940.576946527777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45940.576946527777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45940.576946527777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45940.576946527777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45940.576946527777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45940.576946527777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45940.576946527777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45940.576946527777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45940.576946527777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45940.576946527777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45940.576946527777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45940.576946527777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45940.576946527777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45940.576946527777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45940.576946527777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45940.576946527777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45940.576946527777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45940.576946527777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45940.576946527777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45940.576946527777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45940.576946527777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45940.576946527777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45940.576946527777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45940.576946527777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45940.576946527777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45940.576946527777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45940.576946527777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45940.576946527777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45940.576946527777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45940.576946527777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45940.576946527777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45940.576946527777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45940.576946527777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45940.576946527777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45940.576946527777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45940.576946527777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45940.576946527777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45940.576946527777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45940.576946527777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45940.576946527777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45940.576946527777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45940.576946527777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45940.576946527777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45940.576946527777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45940.576946527777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45940.576946527777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45940.576946527777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45940.576946527777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45940.576946527777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45940.576946527777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45940.576946527777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45940.576946527777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45940.576946527777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45940.576946527777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45940.576946527777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45940.576946527777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45940.576946527777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45940.576946527777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45940.576946527777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45940.576946527777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45940.576946527777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45940.576946527777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45940.576946527777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45940.576946527777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45940.576946527777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45940.576946527777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45940.576946527777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45940.576946527777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45940.576946527777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45940.576946527777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45940.576946527777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45940.576946527777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45940.576946527777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45940.576946527777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45940.576946527777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45940.576946527777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45940.576946527777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45940.576946527777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45940.576946527777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45940.576946527777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45940.576946527777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45940.576946527777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45940.576946527777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45940.576946527777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45940.576946527777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45940.576946527777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45940.576946527777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45940.576946527777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45940.576946527777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45940.576946527777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45940.576946527777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45940.576946527777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45940.576946527777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45940.576946527777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45940.576946527777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45940.576946527777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45940.576946527777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45940.576946527777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45940.576946527777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45940.576946527777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45940.576946527777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45940.576946527777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45940.576946527777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45940.576946527777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45940.576946527777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45940.576946527777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45940.576946527777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45940.576946527777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45940.576946527777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45940.576946527777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45940.576946527777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45940.576946527777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45940.576946527777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45940.576946527777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45940.576946527777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45940.576946527777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45940.576946527777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45940.576946527777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45940.576946527777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45940.576946527777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45940.576946527777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45940.576946527777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45940.576946527777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45940.576946527777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45940.576946527777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45940.576946527777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45940.576946527777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45940.576946527777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45940.576946527777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45940.576946527777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45940.576946527777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45940.576946527777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45940.576946527777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45940.576946527777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45940.576946527777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45940.576946527777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45940.576946527777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45940.576946527777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45940.576946527777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45940.576946527777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45940.576946527777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45940.576946527777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45940.576946527777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45940.576946527777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45940.576946527777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45940.576946527777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45940.576946527777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45940.576946527777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45940.576946527777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45940.576946527777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45940.576946527777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45940.576946527777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45940.576946527777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45940.576946527777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45940.576946527777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45940.576946527777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45940.576946527777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45940.576946527777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45940.576946527777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45940.576946527777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45940.576946527777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45940.576946527777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45940.576946527777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45940.576946527777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45940.576946527777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45940.576946527777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45940.576946527777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45940.576946527777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45940.576946527777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45940.576946527777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45940.576946527777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45940.576946527777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45940.576946527777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45940.576946527777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45940.576946527777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45940.576946527777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45940.576946527777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45940.576946527777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45940.576946527777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45940.576946527777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45940.576946527777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45940.576946527777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45940.576946527777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45940.576946527777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45940.576946527777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45940.576946527777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45940.576946527777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45940.576946527777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45940.576946527777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45940.576946527777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45940.576946527777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45940.576946527777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45940.576946527777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45940.576946527777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45940.576946527777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45940.576946527777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45940.576946527777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45940.576946527777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45940.576946527777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45940.576946527777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45940.576946527777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45940.576946527777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45940.576946527777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45940.576946527777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45940.576946527777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45940.576946527777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45940.576946527777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45940.576946527777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45940.576946527777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45940.576946527777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45940.576946527777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45940.576946527777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45940.576946527777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45940.576946527777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45940.576946527777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45940.576946527777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45940.576946527777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45940.576946527777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45940.576946527777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45940.576946527777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45940.576946527777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45940.576946527777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45940.576946527777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45940.576946527777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45940.576946527777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45940.576946527777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45940.576946527777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45940.576946527777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45940.576946527777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45940.576946527777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45940.576946527777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45940.576946527777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45940.576946527777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45940.576946527777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45940.576946527777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45940.576946527777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45940.576946527777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45940.576946527777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45940.576946527777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45940.576946527777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45940.576946527777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45940.576946527777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45940.576946527777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45940.576946527777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45940.576946527777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45940.576946527777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45940.576946527777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45940.576946527777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45940.576946527777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45940.576946527777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45940.576946527777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45940.576946527777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45940.576946527777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45940.576946527777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45940.576946527777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45940.576946527777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45940.576946527777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45940.576946527777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45940.576946527777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45940.576946527777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45940.576946527777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45940.576946527777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45940.576946527777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45940.576946527777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45940.576946527777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45940.576946527777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45940.576946527777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45940.576946527777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45940.576946527777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45940.576946527777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45940.576946527777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45940.576946527777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45940.576946527777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45940.576946527777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45940.576946527777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45940.576946527777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45940.576946527777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45940.576946527777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45940.576946527777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45940.576946527777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45940.576946527777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45940.576946527777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45940.576946527777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45940.576946527777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45940.576946527777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45940.576946527777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45940.576946527777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45940.576946527777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45940.576946527777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45940.576946527777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45940.576946527777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45940.576946527777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45940.576946527777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45940.576946527777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45940.576946527777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45940.576946527777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45940.576946527777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45940.576946527777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45940.576946527777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45940.576946527777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45940.576946527777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45940.576946527777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45940.576946527777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45940.576946527777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45940.576946527777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45940.576946527777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45940.576946527777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45940.576946527777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45940.576946527777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45940.576946527777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45940.576946527777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45940.576946527777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45940.576946527777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45940.576946527777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45940.576946527777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45940.576946527777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45940.576946527777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45940.576946527777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45940.576946527777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45940.576946527777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45940.576946527777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45940.576946527777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45940.576946527777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45940.576946527777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45940.576946527777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45940.576946527777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45940.576946527777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45940.576946527777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45940.576946527777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45940.576946527777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45940.576946527777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45940.576946527777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45940.576946527777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45940.576946527777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45940.576946527777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45940.576946527777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45940.576946527777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45940.576946527777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45940.576946527777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45940.576946527777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45940.576946527777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45940.576946527777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45940.576946527777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45940.576946527777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45940.576946527777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45940.576946527777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45940.576946527777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45940.576946527777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45940.576946527777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45940.576946527777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45940.576946527777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45940.576946527777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45940.576946527777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45940.576946527777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45940.576946527777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45940.576946527777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45940.576946527777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45940.576946527777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45940.576946527777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45940.576946527777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45940.576946527777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45940.576946527777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45940.576946527777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45940.576946527777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45940.576946527777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45940.576946527777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45940.576946527777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45940.576946527777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45940.576946527777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45940.576946527777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45940.576946527777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45940.576946527777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45940.576946527777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45940.576946527777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45940.576946527777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45940.576946527777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45940.576946527777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45940.576946527777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45940.576946527777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45940.576946527777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45940.576946527777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45940.576946527777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45940.576946527777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45940.576946527777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45940.576946527777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45940.576946527777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45940.576946527777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45940.576946527777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45940.576946527777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45940.576946527777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45940.576946527777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45940.576946527777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45940.576946527777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45940.576946527777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45940.576946527777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45940.576946527777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45940.576946527777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45940.576946527777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45940.576946527777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45940.576946527777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45940.576946527777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45940.576946527777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45940.576946527777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45940.576946527777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45940.576946527777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45940.576946527777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45940.576946527777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45940.576946527777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45940.576946527777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45940.576946527777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45940.576946527777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45940.576946527777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45940.576946527777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45940.576946527777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45940.576946527777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45940.576946527777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45940.576946527777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45940.576946527777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45940.576946527777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45940.576946527777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45940.576946527777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45940.576946527777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45940.576946527777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45940.576946527777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45940.576946527777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45940.576946527777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45940.576946527777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45940.576946527777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45940.576946527777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45940.576946527777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45940.576946527777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45940.576946527777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45940.576946527777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45940.576946527777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45940.576946527777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45940.576946527777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45940.576946527777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45940.576946527777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45940.576946527777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45940.576946527777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45940.576946527777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45940.576946527777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45940.576946527777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45940.576946527777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45940.576946527777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45940.576946527777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45940.576946527777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45940.576946527777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45940.576946527777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45940.576946527777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45940.576946527777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45940.576946527777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45940.576946527777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45940.576946527777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45940.576946527777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45940.576946527777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45940.576946527777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45940.576946527777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45940.576946527777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45940.576946527777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45940.576946527777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45940.576946527777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45940.576946527777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45940.576946527777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45940.576946527777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45940.576946527777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45940.576946527777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45940.576946527777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45940.576946527777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45940.576946527777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45940.576946527777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45940.576946527777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45940.576946527777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45940.576946527777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45940.576946527777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45940.576946527777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45940.576946527777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45940.576946527777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45940.576946527777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45940.576946527777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45940.576946527777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45940.576946527777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45940.576946527777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45940.576946527777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45940.576946527777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45940.576946527777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45940.576946527777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45940.576946527777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45940.576946527777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45940.576946527777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45940.576946527777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45940.576946527777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45940.576946527777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45940.576946527777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45940.576946527777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45940.576946527777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45940.576946527777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45940.576946527777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45940.576946527777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45940.576946527777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45940.576946527777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45940.576946527777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45940.576946527777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45940.576946527777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45940.576946527777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45940.576946527777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45940.576946527777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45940.576946527777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45940.576946527777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45940.576946527777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45940.576946527777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45940.576946527777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45940.576946527777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45940.576946527777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45940.576946527777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45940.576946527777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45940.576946527777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45940.576946527777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45940.576946527777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45940.576946527777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45940.576946527777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45940.576946527777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45940.576946527777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45940.576946527777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45940.576946527777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45940.576946527777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45940.576946527777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45940.576946527777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45940.576946527777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45940.576946527777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45940.576946527777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45940.576946527777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45940.576946527777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45940.576946527777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45940.576946527777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45940.576946527777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45940.576946527777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45940.576946527777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45940.576946527777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45940.576946527777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45940.576946527777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45940.576946527777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45940.576946527777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45940.576946527777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45940.576946527777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45940.576946527777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45940.576946527777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45940.576946527777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45940.576946527777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45940.576946527777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45940.576946527777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45940.576946527777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45940.576946527777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45940.576946527777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45940.576946527777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45940.576946527777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45940.576946527777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45940.576946527777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45940.576946527777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45940.576946527777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45940.576946527777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45940.576946527777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45940.576946527777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45940.576946527777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45940.576946527777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45940.576946527777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45940.576946527777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45940.576946527777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45940.576946527777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45940.576946527777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45940.576946527777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45940.576946527777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45940.576946527777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45940.576946527777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45940.576946527777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45940.576946527777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45940.576946527777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45940.576946527777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45940.576946527777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45940.576946527777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45940.576946527777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45940.576946527777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45940.576946527777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45940.576946527777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45940.576946527777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45940.576946527777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45940.576946527777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45940.576946527777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45940.576946527777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45940.576946527777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45940.576946527777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45940.576946527777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45940.576946527777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45940.576946527777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45940.576946527777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45940.576946527777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45940.576946527777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45940.576946527777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45940.576946527777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45940.576946527777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45940.576946527777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45940.576946527777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45940.576946527777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45940.576946527777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45940.576946527777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45940.576946527777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45940.576946527777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45940.576946527777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45940.576946527777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45940.576946527777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45940.576946527777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45940.576946527777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45940.576946527777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45940.576946527777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45940.576946527777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45940.576946527777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45940.576946527777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45940.576946527777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45940.576946527777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45940.576946527777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45940.576946527777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45940.576946527777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45940.576946527777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45940.576946527777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45940.576946527777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45940.576946527777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45940.576946527777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45940.576946527777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45940.576946527777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45940.576946527777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45940.576946527777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45940.576946527777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45940.576946527777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45940.576946527777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45940.576946527777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45940.576946527777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45940.576946527777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45940.576946527777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45940.576946527777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45940.576946527777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45940.576946527777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45940.576946527777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45940.576946527777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45940.576946527777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45940.576946527777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45940.576946527777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45940.576946527777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45940.576946527777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45940.576946527777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45940.576946527777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45940.576946527777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45940.576946527777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45940.576946527777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45940.576946527777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45940.576946527777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45940.576946527777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45940.576946527777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45940.576946527777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45940.576946527777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45940.576946527777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45940.576946527777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45940.576946527777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45940.576946527777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45940.576946527777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45940.576946527777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45940.576946527777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45940.576946527777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45940.576946527777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45940.576946527777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45940.576946527777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45940.576946527777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45940.576946527777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45940.576946527777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45940.576946527777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45940.576946527777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45940.576946527777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45940.576946527777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45940.576946527777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45940.576946527777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45940.576946527777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45940.576946527777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45940.576946527777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45940.576946527777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45940.576946527777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45940.576946527777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45940.576946527777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45940.576946527777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45940.576946527777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45940.576946527777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45940.576946527777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45940.576946527777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45940.576946527777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45940.576946527777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45940.576946527777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45940.576946527777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45940.576946527777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45940.576946527777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45940.576946527777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45940.576946527777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45940.576946527777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45940.576946527777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45940.576946527777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45940.576946527777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45940.576946527777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45940.576946527777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45940.576946527777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45940.576946527777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45940.576946527777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45940.576946527777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45940.576946527777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45940.576946527777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45940.576946527777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45940.576946527777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45940.576946527777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45940.576946527777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45940.576946527777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45940.576946527777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45940.576946527777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45940.576946527777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45940.576946527777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45940.576946527777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45940.576946527777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45940.576946527777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45940.576946527777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45940.576946527777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45940.576946527777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45940.576946527777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45940.576946527777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45940.576946527777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45940.576946527777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45940.576946527777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45940.576946527777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45940.576946527777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45940.576946527777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45940.576946527777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45940.576946527777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45940.576946527777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45940.576946527777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45940.576946527777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45940.576946527777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45940.576946527777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45940.576946527777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45940.576946527777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45940.576946527777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45940.576946527777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45940.576946527777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45940.576946527777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45940.576946527777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45940.576946527777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45940.576946527777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45940.576946527777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45940.576946527777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45940.576946527777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45940.576946527777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45940.576946527777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45940.576946527777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45940.576946527777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45940.576946527777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45940.576946527777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45940.576946527777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45940.576946527777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45940.576946527777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45940.576946527777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45940.576946527777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45940.576946527777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45940.576946527777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45940.576946527777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45940.576946527777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45940.576946527777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45940.576946527777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45940.576946527777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45940.576946527777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45940.576946527777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45940.576946527777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45940.576946527777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45940.576946527777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45940.576946527777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45940.576946527777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45940.576946527777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45940.576946527777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45940.576946527777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45940.576946527777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45940.576946527777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45940.576946527777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45940.576946527777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45940.576946527777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45940.576946527777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45940.576946527777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45940.576946527777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45940.576946527777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45940.576946527777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45940.576946527777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45940.576946527777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45940.576946527777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45940.576946527777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45940.576946527777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45940.576946527777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45940.576946527777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45940.576946527777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45940.576946527777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45940.576946527777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45940.576946527777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45940.576946527777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45940.576946527777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45940.576946527777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45940.576946527777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45940.576946527777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45940.576946527777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45940.576946527777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45940.576946527777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45940.576946527777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45940.576946527777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45940.576946527777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45940.576946527777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45940.576946527777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45940.576946527777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45940.576946527777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45940.576946527777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45940.576946527777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45940.576946527777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45940.576946527777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45940.576946527777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45940.576946527777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45940.576946527777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45940.576946527777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45940.576946527777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45940.576946527777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45940.576946527777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45940.576946527777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45940.576946527777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45940.576946527777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45940.576946527777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45940.576946527777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45940.576946527777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45940.576946527777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45940.576946527777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45940.576946527777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45940.576946527777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45940.576946527777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45940.576946527777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45940.576946527777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45940.576946527777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45940.576946527777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45940.576946527777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45940.576946527777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45940.576946527777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45940.576946527777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45940.576946527777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45940.576946527777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45940.576946527777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45940.576946527777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45940.576946527777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45940.576946527777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45940.576946527777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45940.576946527777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45940.576946527777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45940.576946527777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45940.576946527777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45940.576946527777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45940.576946527777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45940.576946527777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45940.576946527777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45940.576946527777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45940.576946527777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45940.576946527777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45940.576946527777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45940.576946527777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45940.576946527777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45940.576946527777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45940.576946527777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45940.576946527777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45940.576946527777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45940.576946527777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45940.576946527777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45940.576946527777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45940.576946527777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45940.576946527777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45940.576946527777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45940.576946527777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45940.576946527777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45940.576946527777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45940.576946527777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45940.576946527777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45940.576946527777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45940.576946527777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45940.576946527777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45940.576946527777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45940.576946527777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45940.576946527777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45940.576946527777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45940.576946527777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45940.576946527777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45940.576946527777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45940.576946527777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45940.576946527777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45940.576946527777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45940.576946527777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45940.576946527777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45940.576946527777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45940.576946527777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45940.576946527777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45940.576946527777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45940.576946527777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45940.576946527777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45940.576946527777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45940.576946527777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45940.576946527777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45940.576946527777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45940.576946527777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45940.576946527777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45940.576946527777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45940.576946527777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45940.576946527777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45940.576946527777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45940.576946527777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45940.576946527777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45940.576946527777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45940.576946527777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45940.576946527777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45940.576946527777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45940.576946527777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45940.576946527777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45940.576946527777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45940.576946527777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45940.576946527777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45940.576946527777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45940.576946527777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45940.576946527777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45940.576946527777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45940.576946527777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45940.576946527777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45940.576946527777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45940.576946527777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45940.576946527777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45940.576946527777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45940.576946527777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45940.576946527777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45940.576946527777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45940.576946527777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45940.576946527777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45940.576946527777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45940.576946527777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45940.576946527777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45940.576946527777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45940.576946527777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45940.576946527777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45940.576946527777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45940.576946527777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45940.576946527777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45940.576946527777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45940.576946527777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45940.576946527777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45940.576946527777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45940.576946527777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45940.576946527777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45940.576946527777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45940.576946527777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45940.576946527777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45940.576946527777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45940.576946527777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45940.576946527777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45940.576946527777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45940.576946527777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45940.576946527777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45940.576946527777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45940.576946527777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45940.576946527777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45940.576946527777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45940.576946527777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45940.576946527777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45940.576946527777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45940.576946527777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45940.576946527777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45940.576946527777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45940.576946527777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45940.576946527777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45940.576946527777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45940.576946527777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45940.576946527777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45940.576946527777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45940.576946527777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45940.576946527777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45940.576946527777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45940.576946527777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45940.576946527777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45940.576946527777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45940.576946527777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45940.576946527777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45940.576946527777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45940.576946527777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45940.576946527777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45940.576946527777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45940.576946527777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45940.576946527777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45940.576946527777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45940.576946527777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45940.576946527777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45940.576946527777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45940.576946527777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45940.576946527777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45940.576946527777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45940.576946527777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45940.576946527777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45940.576946527777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45940.576946527777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45940.576946527777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45940.576946527777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45940.576946527777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45940.576946527777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45940.576946527777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45940.576946527777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45940.576946527777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45940.576946527777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45940.576946527777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45940.576946527777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45940.576946527777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45940.576946527777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45940.576946527777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45940.576946527777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45940.576946527777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45940.576946527777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45940.576946527777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45940.576946527777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45940.576946527777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45940.576946527777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45940.576946527777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45940.576946527777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45940.576946527777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45940.576946527777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45940.576946527777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45940.576946527777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45940.576946527777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45940.576946527777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45940.576946527777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45940.576946527777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45940.576946527777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45940.576946527777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45940.576946527777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45940.576946527777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45940.576946527777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45940.576946527777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45940.576946527777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45940.576946527777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45940.576946527777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45940.576946527777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45940.576946527777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45940.576946527777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45940.576946527777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45940.576946527777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45940.576946527777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45940.576946527777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45940.576946527777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45940.576946527777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45940.576946527777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45940.576946527777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45940.576946527777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45940.576946527777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45940.576946527777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45940.576946527777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45940.576946527777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45940.576946527777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45940.576946527777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45940.576946527777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45940.576946527777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45940.576946527777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45940.576946527777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45940.576946527777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45940.576946527777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45940.576946527777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45940.576946527777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45940.576946527777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45940.576946527777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45940.576946527777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45940.576946527777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45940.576946527777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45940.576946527777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45940.576946527777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45940.576946527777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45940.576946527777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45940.576946527777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45940.576946527777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45940.576946527777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45940.576946527777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45940.576946527777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45940.576946527777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45940.576946527777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45940.576946527777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45940.576946527777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45940.576946527777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45940.576946527777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45940.576946527777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45940.576946527777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45940.576946527777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45940.576946527777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45940.576946527777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45940.576946527777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45940.576946527777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45940.576946527777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45940.576946527777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45940.576946527777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45940.576946527777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45940.576946527777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45940.576946527777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45940.576946527777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45940.576946527777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45940.576946527777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45940.576946527777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237.09622858795774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3.2328472218068782E-2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45940.576946527777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45940.576946527777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45940.576946527777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45940.576946527777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45940.576946527777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45940.576946527777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45940.576946527777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45940.576946527777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45940.576946527777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45940.576946527777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45940.576946527777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45940.576946527777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45940.576946527777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45940.576946527777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65"/>
      <c r="E18" s="104"/>
      <c r="F18" s="131"/>
      <c r="G18" s="132">
        <f ca="1">IFERROR(NOW()-F18,"")</f>
        <v>45940.576946527777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45940.576946527777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45940.576946527777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45940.576946527777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99"/>
      <c r="E22" s="104"/>
      <c r="F22" s="131"/>
      <c r="G22" s="132">
        <f ca="1">IFERROR(NOW()-F22,"")</f>
        <v>45940.576946527777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45940.576946527777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45940.576946527777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45940.576946527777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45940.576946527777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45940.576946527777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45940.576946527777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45940.576946527777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45940.576946527777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45940.576946527777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45940.576946527777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45940.576946527777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45940.576946527777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45940.576946527777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45940.576946527777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45940.576946527777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45940.576946527777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45940.576946527777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45940.576946527777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45940.576946527777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45940.576946527777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45940.576946527777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45940.576946527777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45940.576946527777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45940.576946527777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45940.576946527777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45940.576946527777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45940.576946527777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45940.576946527777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45940.576946527777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45940.576946527777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45940.576946527777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45940.576946527777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45940.576946527777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45940.576946527777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45940.576946527777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45940.576946527777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45940.576946527777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45940.576946527777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45940.576946527777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45940.576946527777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45940.576946527777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45940.576946527777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45940.576946527777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45940.576946527777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45940.576946527777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45940.576946527777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45940.576946527777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45940.576946527777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45940.576946527777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45940.576946527777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45940.576946527777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45940.576946527777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45940.576946527777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45940.576946527777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45940.576946527777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45940.576946527777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45940.576946527777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45940.576946527777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45940.576946527777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45940.576946527777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45940.576946527777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45940.576946527777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45940.576946527777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45940.576946527777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45940.576946527777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45940.576946527777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45940.576946527777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45940.576946527777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45940.576946527777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45940.576946527777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45940.576946527777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45940.576946527777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45940.576946527777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45940.576946527777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45940.576946527777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45940.576946527777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45940.576946527777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45940.576946527777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45940.576946527777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45940.576946527777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45940.576946527777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45940.576946527777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45940.576946527777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45940.576946527777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45940.576946527777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45940.576946527777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45940.576946527777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45940.576946527777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45940.576946527777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45940.576946527777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45940.576946527777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45940.576946527777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45940.576946527777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45940.576946527777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45940.576946527777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45940.576946527777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45940.576946527777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45940.576946527777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45940.576946527777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45940.576946527777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45940.576946527777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45940.576946527777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45940.576946527777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45940.576946527777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45940.576946527777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45940.576946527777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45940.576946527777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45940.576946527777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45940.576946527777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45940.576946527777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45940.576946527777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45940.576946527777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45940.576946527777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45940.576946527777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45940.576946527777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45940.576946527777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45940.576946527777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45940.576946527777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45940.576946527777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45940.576946527777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45940.576946527777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45940.576946527777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45940.576946527777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45940.576946527777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45940.576946527777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45940.576946527777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45940.576946527777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45940.576946527777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45940.576946527777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45940.576946527777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45940.576946527777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45940.576946527777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45940.576946527777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45940.576946527777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45940.576946527777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45940.576946527777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45940.576946527777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45940.576946527777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45940.576946527777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45940.576946527777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45940.576946527777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45940.576946527777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45940.576946527777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45940.576946527777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45940.576946527777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45940.576946527777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45940.576946527777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45940.576946527777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45940.576946527777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45940.576946527777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45940.576946527777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45940.576946527777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45940.576946527777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45940.576946527777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45940.576946527777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45940.576946527777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45940.576946527777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45940.576946527777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45940.576946527777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45940.576946527777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45940.576946527777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45940.576946527777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45940.576946527777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45940.576946527777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45940.576946527777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45940.576946527777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45940.576946527777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45940.576946527777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45940.576946527777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45940.576946527777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45940.576946527777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45940.576946527777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45940.576946527777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45940.576946527777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45940.576946527777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45940.576946527777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45940.576946527777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45940.576946527777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45940.576946527777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45940.576946527777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45940.576946527777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45940.576946527777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45940.576946527777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45940.576946527777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45940.576946527777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45940.576946527777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45940.576946527777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45940.576946527777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45940.576946527777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45940.576946527777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45940.576946527777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45940.576946527777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45940.576946527777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45940.576946527777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45940.576946527777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45940.576946527777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45940.576946527777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45940.576946527777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45940.576946527777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45940.576946527777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45940.576946527777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45940.576946527777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45940.576946527777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45940.576946527777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45940.576946527777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45940.576946527777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45940.576946527777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45940.576946527777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45940.576946527777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45940.576946527777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45940.576946527777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45940.576946527777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45940.576946527777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45940.576946527777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45940.576946527777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45940.576946527777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45940.576946527777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45940.576946527777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45940.576946527777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45940.576946527777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45940.576946527777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45940.576946527777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45940.576946527777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45940.576946527777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45940.576946527777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45940.576946527777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45940.576946527777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45940.576946527777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45940.576946527777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45940.576946527777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45940.576946527777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45940.576946527777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45940.576946527777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45940.576946527777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45940.576946527777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45940.576946527777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45940.576946527777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45940.576946527777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45940.576946527777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45940.576946527777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45940.576946527777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45940.576946527777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45940.576946527777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45940.576946527777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45940.576946527777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45940.576946527777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45940.576946527777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45940.576946527777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45940.576946527777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45940.576946527777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45940.576946527777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45940.576946527777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45940.576946527777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45940.576946527777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45940.576946527777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45940.576946527777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45940.576946527777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45940.576946527777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45940.576946527777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45940.576946527777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45940.576946527777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45940.576946527777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45940.576946527777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45940.576946527777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45940.576946527777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45940.576946527777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45940.576946527777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45940.576946527777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45940.576946527777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45940.576946527777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45940.576946527777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45940.576946527777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45940.576946527777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45940.576946527777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45940.576946527777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45940.576946527777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45940.576946527777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45940.576946527777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45940.576946527777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45940.576946527777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45940.576946527777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45940.576946527777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45940.576946527777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45940.576946527777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45940.576946527777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45940.576946527777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45940.576946527777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45940.576946527777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45940.576946527777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45940.576946527777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45940.576946527777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45940.576946527777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45940.576946527777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45940.576946527777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45940.576946527777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45940.576946527777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45940.576946527777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45940.576946527777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45940.576946527777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45940.576946527777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45940.576946527777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45940.576946527777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45940.576946527777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45940.576946527777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45940.576946527777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45940.576946527777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45940.576946527777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45940.576946527777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45940.576946527777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45940.576946527777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45940.576946527777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45940.576946527777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45940.576946527777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45940.576946527777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45940.576946527777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45940.576946527777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45940.576946527777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45940.576946527777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45940.576946527777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45940.576946527777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45940.576946527777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45940.576946527777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45940.576946527777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45940.576946527777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45940.576946527777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45940.576946527777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45940.576946527777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45940.576946527777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45940.576946527777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45940.576946527777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45940.576946527777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45940.576946527777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45940.576946527777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45940.576946527777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45940.576946527777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45940.576946527777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45940.576946527777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45940.576946527777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45940.576946527777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45940.576946527777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45940.576946527777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45940.576946527777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45940.576946527777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45940.576946527777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45940.576946527777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45940.576946527777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45940.576946527777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45940.576946527777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45940.576946527777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45940.576946527777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45940.576946527777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45940.576946527777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45940.576946527777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45940.576946527777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45940.576946527777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45940.576946527777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45940.576946527777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45940.576946527777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45940.576946527777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45940.576946527777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45940.576946527777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45940.576946527777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45940.576946527777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45940.576946527777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45940.576946527777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45940.576946527777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45940.576946527777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45940.576946527777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45940.576946527777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45940.576946527777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45940.576946527777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45940.576946527777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45940.576946527777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45940.576946527777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45940.576946527777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45940.576946527777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45940.576946527777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45940.576946527777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45940.576946527777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45940.576946527777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45940.576946527777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45940.576946527777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45940.576946527777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45940.576946527777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45940.576946527777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45940.576946527777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45940.576946527777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45940.576946527777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45940.576946527777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45940.576946527777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45940.576946527777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45940.576946527777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45940.576946527777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45940.576946527777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45940.576946527777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45940.576946527777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45940.576946527777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45940.576946527777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45940.576946527777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45940.576946527777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45940.576946527777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45940.576946527777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45940.576946527777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45940.576946527777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45940.576946527777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45940.576946527777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45940.576946527777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45940.576946527777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45940.576946527777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45940.576946527777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45940.576946527777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45940.576946527777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45940.576946527777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45940.576946527777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45940.576946527777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45940.576946527777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45940.576946527777</v>
      </c>
      <c r="H439" s="131"/>
      <c r="I439" s="127" t="str">
        <f>IFERROR(VLOOKUP(D439,DB!A:F,6,0),"")</f>
        <v/>
      </c>
      <c r="J439" s="127" t="str">
        <f>IFERROR(VLOOKUP(D439,DB!A:G,7,0),"")</f>
        <v/>
      </c>
      <c r="K439" s="133"/>
      <c r="L439" s="129" t="str">
        <f>IFERROR(VLOOKUP(D439,DB!A:I,9,0),"")</f>
        <v/>
      </c>
    </row>
    <row r="440" spans="1:12" ht="15" customHeight="1">
      <c r="A440" s="134"/>
      <c r="B440" s="134" t="str">
        <f>IFERROR(VLOOKUP(D440,DB!A:K,11,0),"")</f>
        <v/>
      </c>
      <c r="C440" s="135"/>
      <c r="D440" s="136"/>
      <c r="E440" s="137"/>
      <c r="F440" s="138"/>
      <c r="G440" s="139">
        <f ca="1">IFERROR(NOW()-F440,"")</f>
        <v>45940.576946527777</v>
      </c>
      <c r="H440" s="138"/>
      <c r="I440" s="134" t="str">
        <f>IFERROR(VLOOKUP(D440,DB!A:F,6,0),"")</f>
        <v/>
      </c>
      <c r="J440" s="134" t="str">
        <f>IFERROR(VLOOKUP(D440,DB!A:G,7,0),"")</f>
        <v/>
      </c>
      <c r="K440" s="140"/>
      <c r="L440" s="136" t="str">
        <f>IFERROR(VLOOKUP(D440,DB!A:I,9,0),"")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48.744885995365621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14.388068865737296</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36420</v>
      </c>
      <c r="E4" s="37" t="s">
        <v>38964</v>
      </c>
      <c r="F4" s="38" t="s">
        <v>24</v>
      </c>
      <c r="G4" s="39" t="str">
        <f t="shared" ref="G4:G9" ca="1" si="1">IFERROR(NOW()-F4,"")</f>
        <v/>
      </c>
      <c r="H4" s="38">
        <v>45940.563020833331</v>
      </c>
      <c r="I4" s="37" t="str">
        <f>IFERROR(VLOOKUP(D4,DB!A:F,6,0),"")</f>
        <v>SCECO</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45940.576946180554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45940.576946180554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45940.576946180554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45940.576946180554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45940.576946180554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45940.576946180554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45940.576946180554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45940.576946180554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45940.576946180554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45940.576946180554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45940.576946180554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45940.576946180554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45940.576946180554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45940.576946180554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45940.576946180554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45940.576946180554</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45940.576946180554</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45940.576946180554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45940.576946180554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45940.576946180554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45940.576946180554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45940.576946180554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45940.576946180554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45940.576946180554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45940.576946180554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45940.576946180554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45940.576946180554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45940.576946180554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45940.576946180554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45940.576946180554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45940.576946180554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45940.576946180554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45940.576946180554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45940.576946180554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45940.576946180554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45940.576946180554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45940.576946180554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45940.576946180554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45940.576946180554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45940.576946180554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45940.576946180554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45940.576946180554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45940.576946180554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45940.576946180554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45940.576946180554</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45940.576946180554</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45940.576946180554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45940.576946180554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45940.576946180554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45940.576946180554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45940.576946180554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45940.576946180554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45940.576946180554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45940.576946180554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45940.576946180554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45940.576946180554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45940.576946180554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45940.576946180554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45940.576946180554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45940.576946180554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45940.576946180554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45940.576946180554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45940.576946180554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45940.576946180554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45940.576946180554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45940.576946180554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45940.576946180554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45940.576946180554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45940.576946180554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45940.576946180554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45940.576946180554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45940.576946180554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45940.576946180554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45940.576946180554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45940.576946180554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45940.576946180554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45940.576946180554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45940.576946180554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45940.576946180554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45940.576946180554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45940.576946180554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45940.576946180554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45940.576946180554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45940.576946180554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45940.576946180554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45940.576946180554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45940.576946180554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45940.576946180554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45940.576946180554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45940.576946180554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45940.576946180554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45940.576946180554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45940.576946180554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45940.576946180554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45940.576946180554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45940.576946180554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45940.576946180554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45940.576946180554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45940.576946180554</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45940.576946180554</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2"/>
  <sheetViews>
    <sheetView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13.804098958331451</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1.0478836805559695</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6.6959739583326154</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0.71884432870137971</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39074</v>
      </c>
      <c r="B6" s="157" t="str">
        <f>IFERROR(VLOOKUP(D6,DB!A:K,11,0),"")</f>
        <v>R6</v>
      </c>
      <c r="C6" s="157">
        <v>1</v>
      </c>
      <c r="D6" s="156" t="s">
        <v>33803</v>
      </c>
      <c r="E6" s="156" t="s">
        <v>38964</v>
      </c>
      <c r="F6" s="167">
        <v>45940.462743055556</v>
      </c>
      <c r="G6" s="162">
        <f ca="1">IFERROR(NOW()-F6,"-")</f>
        <v>0.11420312499831198</v>
      </c>
      <c r="H6" s="167">
        <v>45940.456944444442</v>
      </c>
      <c r="I6" s="157" t="str">
        <f>IFERROR(VLOOKUP(D6,DB!A:F,6,0),"")</f>
        <v>SCECO</v>
      </c>
      <c r="J6" s="157" t="str">
        <f>IFERROR(VLOOKUP(D6,DB!A:G,7,0),"")</f>
        <v>Vandalized</v>
      </c>
      <c r="K6" s="160" t="s">
        <v>39075</v>
      </c>
      <c r="L6" s="158" t="str">
        <f>IFERROR(VLOOKUP(D6,DB!A:I,9,0),"")</f>
        <v>Latis</v>
      </c>
    </row>
    <row r="7" spans="1:16383" ht="31.5" customHeight="1">
      <c r="A7" s="110"/>
      <c r="B7" s="157" t="str">
        <f>IFERROR(VLOOKUP(D7,DB!A:K,11,0),"")</f>
        <v/>
      </c>
      <c r="C7" s="157"/>
      <c r="D7" s="156"/>
      <c r="E7" s="156"/>
      <c r="F7" s="113"/>
      <c r="G7" s="162">
        <f ca="1">IFERROR(NOW()-F7,"-")</f>
        <v>45940.576946180554</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45940.576946180554</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62">
        <f ca="1">IFERROR(NOW()-F9,"-")</f>
        <v>45940.576946180554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45940.576946180554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45940.576946180554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ca="1">IFERROR(NOW()-F12,"-")</f>
        <v>45940.576946180554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ca="1">IFERROR(NOW()-F13,"-")</f>
        <v>45940.576946180554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45940.576946180554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62">
        <f ca="1">IFERROR(NOW()-F15,"-")</f>
        <v>45940.576946180554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62">
        <f ca="1">IFERROR(NOW()-F16,"-")</f>
        <v>45940.576946180554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45940.576946180554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45940.576946180554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45940.576946180554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45940.576946180554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45940.576946180554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45940.576946180554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45940.576946180554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45940.576946180554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45940.576946180554</v>
      </c>
      <c r="H25" s="113"/>
      <c r="I25" s="157" t="str">
        <f>IFERROR(VLOOKUP(D25,DB!A:F,6,0),"")</f>
        <v/>
      </c>
      <c r="J25" s="157" t="str">
        <f>IFERROR(VLOOKUP(D25,DB!A:G,7,0),"")</f>
        <v/>
      </c>
      <c r="K25" s="160"/>
      <c r="L25" s="158" t="str">
        <f>IFERROR(VLOOKUP(D25,DB!A:I,9,0),"")</f>
        <v/>
      </c>
    </row>
    <row r="26" spans="1:12" ht="31.5" customHeight="1">
      <c r="A26" s="110"/>
      <c r="B26" s="109" t="str">
        <f>IFERROR(VLOOKUP(D26,DB!A:K,11,0),"")</f>
        <v/>
      </c>
      <c r="C26" s="111"/>
      <c r="D26" s="109"/>
      <c r="E26" s="112"/>
      <c r="F26" s="113"/>
      <c r="G26" s="81">
        <f ca="1">IFERROR(NOW()-F26,"-")</f>
        <v>45940.576946180554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45940.576946180554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45940.576946180554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45940.576946180554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45940.576946180554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45940.576946180554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45940.576946180554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45940.576946180554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45940.576946180554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45940.576946180554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45940.576946180554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45940.576946180554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45940.576946180554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45940.576946180554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45940.576946180554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45940.576946180554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45940.576946180554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45940.576946180554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45940.576946180554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45940.576946180554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45940.576946180554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45940.576946180554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45940.576946180554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45940.576946180554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45940.576946180554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45940.576946180554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45940.576946180554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45940.576946180554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45940.576946180554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45940.576946180554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45940.576946180554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45940.576946180554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45940.576946180554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45940.576946180554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45940.576946180554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45940.576946180554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45940.576946180554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45940.576946180554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45940.576946180554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45940.576946180554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45940.576946180554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45940.576946180554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45940.576946180554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45940.576946180554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45940.576946180554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45940.576946180554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45940.576946180554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45940.576946180554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45940.576946180554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45940.576946180554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45940.576946180554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45940.576946180554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45940.576946180554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45940.576946180554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45940.576946180554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45940.576946180554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45940.576946180554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45940.576946180554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45940.576946180554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45940.576946180554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45940.576946180554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45940.576946180554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45940.576946180554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45940.576946180554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45940.576946180554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45940.576946180554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45940.576946180554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45940.576946180554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45940.576946180554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45940.576946180554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45940.576946180554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45940.576946180554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45940.576946180554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45940.576946180554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45940.576946180554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45940.576946180554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45940.576946180554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45940.576946180554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45940.576946180554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45940.576946180554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45940.576946180554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45940.576946180554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45940.576946180554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45940.576946180554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45940.576946180554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45940.576946180554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45940.576946180554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45940.576946180554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45940.576946180554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45940.576946180554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45940.576946180554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45940.576946180554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45940.576946180554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45940.576946180554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45940.576946180554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45940.576946180554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45940.576946180554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45940.576946180554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45940.576946180554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45940.576946180554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45940.576946180554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45940.576946180554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45940.576946180554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45940.576946180554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45940.576946180554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45940.576946180554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45940.576946180554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45940.576946180554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45940.576946180554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45940.576946180554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45940.576946180554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45940.576946180554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45940.576946180554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45940.576946180554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45940.576946180554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45940.576946180554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45940.576946180554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45940.576946180554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45940.576946180554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45940.576946180554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45940.576946180554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45940.576946180554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45940.576946180554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45940.576946180554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45940.576946180554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45940.576946180554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45940.576946180554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45940.576946180554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45940.576946180554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45940.576946180554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45940.576946180554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45940.576946180554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45940.576946180554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45940.576946180554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45940.576946180554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45940.576946180554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45940.576946180554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45940.576946180554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45940.576946180554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45940.576946180554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45940.576946180554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45940.576946180554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45940.576946180554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45940.576946180554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45940.576946180554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45940.576946180554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45940.576946180554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45940.576946180554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45940.576946180554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45940.576946180554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45940.576946180554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45940.576946180554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45940.576946180554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45940.576946180554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45940.576946180554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45940.576946180554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45940.576946180554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45940.576946180554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45940.576946180554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45940.576946180554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45940.576946180554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45940.576946180554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45940.576946180554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45940.576946180554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45940.576946180554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45940.576946180554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45940.576946180554</v>
      </c>
      <c r="H192" s="113"/>
      <c r="I192" s="109" t="str">
        <f>IFERROR(VLOOKUP(D192,DB!A:F,6,0),"")</f>
        <v/>
      </c>
      <c r="J192" s="108" t="str">
        <f>IFERROR(VLOOKUP(D192,DB!A:G,7,0),"")</f>
        <v/>
      </c>
      <c r="K192" s="114"/>
      <c r="L192" s="115" t="str">
        <f>IFERROR(VLOOKUP(D192,DB!A:I,9,0),"")</f>
        <v/>
      </c>
    </row>
  </sheetData>
  <dataValidations count="2">
    <dataValidation allowBlank="1" showInputMessage="1" showErrorMessage="1" sqref="E1" xr:uid="{380493DB-286A-4683-AF55-C78F04945A49}"/>
    <dataValidation type="list" allowBlank="1" showInputMessage="1" showErrorMessage="1" sqref="E3 E5:E1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2025-10-10T10:52:19Z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