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982" documentId="13_ncr:1_{F6CB121F-512D-4AA6-A0C1-0FB36C537598}" xr6:coauthVersionLast="47" xr6:coauthVersionMax="47" xr10:uidLastSave="{1F930785-BD55-4FBC-BD2B-06EA3D037BA4}"/>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I2" i="6"/>
  <c r="J2" i="6"/>
  <c r="I3" i="6"/>
  <c r="J3" i="6"/>
  <c r="I4" i="6"/>
  <c r="J4" i="6"/>
  <c r="I5" i="6"/>
  <c r="J5" i="6"/>
  <c r="I6" i="6"/>
  <c r="J6" i="6"/>
  <c r="I7" i="6"/>
  <c r="J7" i="6"/>
  <c r="I8" i="6"/>
  <c r="J8" i="6"/>
  <c r="I9" i="6"/>
  <c r="J9" i="6"/>
  <c r="I10" i="6"/>
  <c r="J10" i="6"/>
  <c r="I11" i="6"/>
  <c r="J11" i="6"/>
  <c r="I12" i="6"/>
  <c r="J12" i="6"/>
  <c r="I13" i="6"/>
  <c r="J13" i="6"/>
  <c r="I14" i="6"/>
  <c r="J14" i="6"/>
  <c r="I15" i="6"/>
  <c r="J15" i="6"/>
  <c r="I16" i="6"/>
  <c r="J16"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B3" i="6"/>
  <c r="G3" i="6"/>
  <c r="L3" i="6"/>
  <c r="B2" i="6"/>
  <c r="G2" i="6"/>
  <c r="L2" i="6"/>
  <c r="J17" i="6"/>
  <c r="J18" i="6"/>
  <c r="J19" i="6"/>
  <c r="J20" i="6"/>
  <c r="J21" i="6"/>
  <c r="J22" i="6"/>
  <c r="I3" i="5"/>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4" i="6"/>
  <c r="G4" i="6"/>
  <c r="L4" i="6"/>
  <c r="B5" i="6"/>
  <c r="G5" i="6"/>
  <c r="L5" i="6"/>
  <c r="B6" i="6"/>
  <c r="G6" i="6"/>
  <c r="L6" i="6"/>
  <c r="B7" i="6"/>
  <c r="G7" i="6"/>
  <c r="L7" i="6"/>
  <c r="B8" i="6"/>
  <c r="G8" i="6"/>
  <c r="L8" i="6"/>
  <c r="B9" i="6"/>
  <c r="G9" i="6"/>
  <c r="L9" i="6"/>
  <c r="B10" i="6"/>
  <c r="G10" i="6"/>
  <c r="L10" i="6"/>
  <c r="B11" i="6"/>
  <c r="G11" i="6"/>
  <c r="L1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 i="5"/>
  <c r="G5" i="5"/>
  <c r="I5" i="5"/>
  <c r="J5" i="5"/>
  <c r="L5" i="5"/>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G3" i="5"/>
  <c r="G2" i="5"/>
  <c r="G2" i="4"/>
  <c r="G4" i="5"/>
  <c r="J2" i="1"/>
  <c r="L2" i="1"/>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alcChain>
</file>

<file path=xl/sharedStrings.xml><?xml version="1.0" encoding="utf-8"?>
<sst xmlns="http://schemas.openxmlformats.org/spreadsheetml/2006/main" count="179020" uniqueCount="39101">
  <si>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</si>
  <si>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</si>
  <si>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</si>
  <si>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</si>
  <si>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</si>
  <si>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</si>
  <si>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</si>
  <si>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</si>
  <si>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</si>
  <si>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</si>
  <si>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</si>
  <si>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</si>
  <si>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</si>
  <si>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</si>
  <si>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</si>
  <si>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</si>
  <si>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</si>
  <si>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</si>
  <si>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</si>
  <si>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</si>
  <si>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</si>
  <si>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</si>
  <si>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</si>
  <si>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</si>
  <si>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</si>
  <si>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</si>
  <si>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</si>
  <si>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</si>
  <si>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</si>
  <si>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</si>
  <si>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</si>
  <si>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</si>
  <si>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</si>
  <si>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</si>
  <si>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</si>
  <si>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</si>
  <si>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</si>
  <si>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</si>
  <si>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</si>
  <si>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</si>
  <si>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</si>
  <si>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</si>
  <si>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</si>
  <si>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</si>
  <si>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</si>
  <si>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</si>
  <si>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</si>
  <si>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</si>
  <si>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</si>
  <si>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</si>
  <si>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</si>
  <si>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</si>
  <si>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</si>
  <si>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</si>
  <si>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</si>
  <si>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</si>
  <si>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</si>
  <si>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</si>
  <si>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</si>
  <si>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</si>
  <si>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</si>
  <si>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</si>
  <si>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</si>
  <si>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</si>
  <si>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</si>
  <si>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</si>
  <si>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</si>
  <si>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</si>
  <si>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</si>
  <si>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</si>
  <si>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</si>
  <si>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</si>
  <si>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</si>
  <si>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</si>
  <si>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</si>
  <si>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</si>
  <si>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</si>
  <si>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</si>
  <si>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</si>
  <si>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</si>
  <si>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</si>
  <si>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</si>
  <si>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</si>
  <si>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</si>
  <si>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</si>
  <si>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</si>
  <si>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</si>
  <si>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</si>
  <si>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</si>
  <si>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</si>
  <si>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</si>
  <si>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</si>
  <si>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</si>
  <si>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</si>
  <si>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</si>
  <si>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</si>
  <si>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</si>
  <si>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</si>
  <si>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</si>
  <si>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</si>
  <si>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</si>
  <si>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</si>
  <si>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</si>
  <si>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</si>
  <si>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</si>
  <si>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</si>
  <si>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</si>
  <si>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</si>
  <si>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</si>
  <si>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</si>
  <si>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</si>
  <si>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</si>
  <si>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</si>
  <si>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</si>
  <si>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</si>
  <si>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</si>
  <si>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</si>
  <si>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</si>
  <si>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</si>
  <si>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</si>
  <si>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</si>
  <si>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</si>
  <si>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</si>
  <si>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</si>
  <si>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</si>
  <si>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</si>
  <si>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</si>
  <si>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</si>
  <si>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</si>
  <si>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</si>
  <si>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</si>
  <si>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</si>
  <si>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</si>
  <si>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</si>
  <si>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</si>
  <si>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</si>
  <si>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</si>
  <si>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</si>
  <si>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</si>
  <si>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</si>
  <si>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</si>
  <si>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</si>
  <si>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</si>
  <si>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</si>
  <si>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</si>
  <si>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</si>
  <si>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</si>
  <si>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</si>
  <si>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</si>
  <si>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</si>
  <si>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</si>
  <si>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</si>
  <si>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</si>
  <si>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</si>
  <si>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</si>
  <si>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</si>
  <si>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</si>
  <si>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</si>
  <si>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</si>
  <si>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</si>
  <si>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</si>
  <si>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</si>
  <si>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</si>
  <si>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</si>
  <si>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</si>
  <si>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</si>
  <si>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</si>
  <si>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</si>
  <si>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</si>
  <si>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</si>
  <si>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</si>
  <si>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</si>
  <si>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</si>
  <si>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</si>
  <si>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</si>
  <si>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</si>
  <si>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</si>
  <si>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</si>
  <si>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</si>
  <si>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</si>
  <si>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</si>
  <si>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</si>
  <si>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</si>
  <si>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</si>
  <si>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</si>
  <si>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</si>
  <si>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</si>
  <si>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</si>
  <si>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</si>
  <si>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</si>
  <si>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</si>
  <si>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</si>
  <si>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</si>
  <si>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</si>
  <si>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</si>
  <si>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</si>
  <si>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</si>
  <si>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</si>
  <si>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</si>
  <si>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</si>
  <si>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</si>
  <si>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</si>
  <si>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</si>
  <si>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</si>
  <si>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</si>
  <si>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</si>
  <si>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</si>
  <si>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</si>
  <si>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</si>
  <si>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</si>
  <si>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</si>
  <si>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</si>
  <si>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</si>
  <si>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</si>
  <si>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</si>
  <si>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</si>
  <si>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</si>
  <si>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</si>
  <si>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</si>
  <si>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</si>
  <si>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</si>
  <si>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</si>
  <si>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</si>
  <si>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</si>
  <si>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</si>
  <si>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</si>
  <si>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</si>
  <si>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</si>
  <si>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</si>
  <si>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</si>
  <si>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</si>
  <si>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</si>
  <si>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</si>
  <si>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</si>
  <si>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</si>
  <si>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</si>
  <si>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</si>
  <si>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</si>
  <si>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</si>
  <si>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</si>
  <si>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</si>
  <si>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</si>
  <si>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</si>
  <si>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</si>
  <si>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</si>
  <si>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</si>
  <si>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</si>
  <si>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</si>
  <si>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</si>
  <si>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</si>
  <si>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</si>
  <si>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</si>
  <si>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</si>
  <si>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</si>
  <si>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</si>
  <si>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</si>
  <si>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</si>
  <si>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</si>
  <si>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</si>
  <si>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</si>
  <si>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</si>
  <si>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</si>
  <si>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</si>
  <si>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</si>
  <si>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</si>
  <si>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</si>
  <si>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</si>
  <si>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</si>
  <si>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</si>
  <si>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</si>
  <si>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</si>
  <si>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</si>
  <si>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</si>
  <si>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</si>
  <si>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</si>
  <si>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</si>
  <si>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</si>
  <si>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</si>
  <si>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</si>
  <si>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</si>
  <si>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</si>
  <si>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</si>
  <si>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</si>
  <si>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</si>
  <si>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</si>
  <si>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</si>
  <si>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</si>
  <si>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</si>
  <si>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</si>
  <si>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</si>
  <si>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</si>
  <si>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</si>
  <si>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</si>
  <si>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</si>
  <si>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</si>
  <si>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</si>
  <si>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</si>
  <si>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</si>
  <si>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</si>
  <si>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</si>
  <si>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</si>
  <si>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</si>
  <si>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</si>
  <si>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</si>
  <si>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</si>
  <si>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</si>
  <si>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</si>
  <si>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</si>
  <si>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</si>
  <si>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</si>
  <si>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</si>
  <si>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</si>
  <si>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</si>
  <si>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</si>
  <si>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</si>
  <si>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</si>
  <si>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</si>
  <si>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</si>
  <si>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</si>
  <si>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</si>
  <si>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</si>
  <si>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</si>
  <si>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</si>
  <si>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</si>
  <si>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</si>
  <si>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</si>
  <si>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</si>
  <si>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</si>
  <si>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</si>
  <si>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</si>
  <si>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</si>
  <si>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</si>
  <si>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</si>
  <si>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</si>
  <si>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</si>
  <si>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</si>
  <si>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</si>
  <si>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</si>
  <si>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</si>
  <si>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</si>
  <si>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</si>
  <si>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</si>
  <si>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</si>
  <si>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</si>
  <si>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</si>
  <si>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</si>
  <si>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</si>
  <si>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</si>
  <si>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</si>
  <si>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</si>
  <si>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</si>
  <si>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</si>
  <si>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</si>
  <si>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</si>
  <si>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</si>
  <si>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</si>
  <si>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</si>
  <si>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</si>
  <si>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</si>
  <si>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</si>
  <si>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</si>
  <si>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</si>
  <si>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</si>
  <si>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</si>
  <si>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</si>
  <si>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</si>
  <si>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</si>
  <si>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</si>
  <si>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</si>
  <si>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</si>
  <si>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</si>
  <si>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</si>
  <si>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</si>
  <si>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</si>
  <si>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</si>
  <si>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</si>
  <si>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</si>
  <si>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</si>
  <si>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</si>
  <si>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</si>
  <si>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</si>
  <si>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</si>
  <si>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</si>
  <si>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</si>
  <si>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</si>
  <si>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</si>
  <si>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</si>
  <si>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</si>
  <si>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</si>
  <si>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</si>
  <si>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</si>
  <si>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</si>
  <si>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</si>
  <si>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</si>
  <si>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</si>
  <si>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</si>
  <si>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</si>
  <si>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</si>
  <si>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</si>
  <si>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</si>
  <si>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</si>
  <si>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</si>
  <si>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</si>
  <si>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</si>
  <si>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</si>
  <si>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</si>
  <si>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</si>
  <si>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</si>
  <si>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</si>
  <si>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</si>
  <si>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</si>
  <si>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</si>
  <si>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</si>
  <si>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</si>
  <si>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</si>
  <si>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</si>
  <si>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</si>
  <si>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</si>
  <si>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</si>
  <si>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</si>
  <si>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</si>
  <si>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</si>
  <si>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</si>
  <si>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</si>
  <si>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</si>
  <si>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</si>
  <si>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</si>
  <si>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</si>
  <si>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</si>
  <si>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</si>
  <si>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</si>
  <si>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</si>
  <si>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</si>
  <si>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</si>
  <si>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</si>
  <si>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</si>
  <si>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</si>
  <si>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</si>
  <si>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</si>
  <si>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</si>
  <si>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</si>
  <si>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</si>
  <si>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</si>
  <si>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</si>
  <si>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</si>
  <si>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</si>
  <si>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</si>
  <si>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</si>
  <si>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</si>
  <si>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</si>
  <si>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</si>
  <si>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</si>
  <si>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</si>
  <si>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</si>
  <si>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</si>
  <si>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</si>
  <si>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</si>
  <si>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</si>
  <si>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</si>
  <si>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</si>
  <si>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</si>
  <si>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</si>
  <si>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</si>
  <si>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</si>
  <si>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</si>
  <si>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</si>
  <si>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</si>
  <si>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</si>
  <si>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</si>
  <si>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</si>
  <si>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</si>
  <si>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</si>
  <si>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</si>
  <si>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</si>
  <si>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</si>
  <si>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</si>
  <si>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</si>
  <si>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</si>
  <si>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</si>
  <si>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</si>
  <si>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</si>
  <si>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</si>
  <si>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</si>
  <si>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</si>
  <si>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</si>
  <si>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</si>
  <si>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</si>
  <si>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</si>
  <si>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</si>
  <si>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</si>
  <si>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</si>
  <si>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</si>
  <si>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</si>
  <si>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</si>
  <si>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</si>
  <si>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</si>
  <si>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</si>
  <si>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</si>
  <si>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</si>
  <si>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</si>
  <si>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</si>
  <si>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</si>
  <si>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</si>
  <si>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</si>
  <si>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</si>
  <si>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</si>
  <si>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</si>
  <si>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</si>
  <si>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</si>
  <si>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</si>
  <si>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</si>
  <si>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</si>
  <si>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</si>
  <si>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</si>
  <si>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</si>
  <si>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</si>
  <si>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</si>
  <si>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</si>
  <si>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</si>
  <si>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</si>
  <si>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</si>
  <si>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</si>
  <si>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</si>
  <si>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</si>
  <si>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</si>
  <si>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</si>
  <si>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</si>
  <si>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</si>
  <si>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</si>
  <si>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</si>
  <si>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</si>
  <si>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</si>
  <si>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</si>
  <si>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</si>
  <si>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</si>
  <si>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</si>
  <si>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</si>
  <si>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</si>
  <si>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</si>
  <si>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</si>
  <si>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</si>
  <si>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</si>
  <si>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</si>
  <si>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</si>
  <si>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</si>
  <si>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</si>
  <si>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</si>
  <si>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</si>
  <si>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</si>
  <si>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</si>
  <si>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</si>
  <si>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</si>
  <si>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</si>
  <si>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</si>
  <si>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</si>
  <si>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</si>
  <si>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</si>
  <si>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</si>
  <si>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</si>
  <si>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</si>
  <si>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</si>
  <si>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</si>
  <si>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</si>
  <si>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</si>
  <si>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</si>
  <si>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</si>
  <si>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</si>
  <si>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</si>
  <si>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</si>
  <si>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</si>
  <si>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</si>
  <si>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</si>
  <si>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</si>
  <si>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</si>
  <si>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</si>
  <si>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</si>
  <si>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</si>
  <si>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</si>
  <si>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</si>
  <si>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</si>
  <si>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</si>
  <si>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</si>
  <si>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</si>
  <si>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</si>
  <si>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</si>
  <si>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</si>
  <si>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</si>
  <si>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</si>
  <si>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</si>
  <si>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</si>
  <si>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</si>
  <si>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</si>
  <si>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</si>
  <si>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</si>
  <si>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</si>
  <si>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</si>
  <si>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</si>
  <si>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</si>
  <si>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</si>
  <si>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</si>
  <si>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</si>
  <si>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</si>
  <si>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</si>
  <si>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</si>
  <si>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</si>
  <si>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</si>
  <si>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</si>
  <si>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</si>
  <si>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</si>
  <si>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</si>
  <si>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</si>
  <si>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</si>
  <si>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</si>
  <si>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</si>
  <si>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</si>
  <si>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</si>
  <si>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</si>
  <si>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</si>
  <si>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</si>
  <si>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</si>
  <si>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</si>
  <si>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</si>
  <si>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</si>
  <si>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</si>
  <si>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</si>
  <si>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</si>
  <si>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</si>
  <si>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</si>
  <si>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</si>
  <si>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</si>
  <si>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</si>
  <si>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</si>
  <si>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</si>
  <si>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</si>
  <si>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</si>
  <si>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</si>
  <si>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</si>
  <si>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</si>
  <si>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</si>
  <si>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</si>
  <si>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</si>
  <si>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</si>
  <si>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</si>
  <si>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</si>
  <si>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</si>
  <si>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</si>
  <si>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</si>
  <si>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</si>
  <si>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</si>
  <si>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</si>
  <si>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</si>
  <si>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</si>
  <si>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</si>
  <si>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</si>
  <si>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</si>
  <si>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</si>
  <si>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</si>
  <si>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</si>
  <si>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</si>
  <si>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</si>
  <si>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</si>
  <si>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</si>
  <si>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</si>
  <si>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</si>
  <si>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</si>
  <si>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</si>
  <si>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</si>
  <si>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</si>
  <si>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</si>
  <si>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</si>
  <si>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</si>
  <si>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</si>
  <si>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</si>
  <si>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</si>
  <si>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</si>
  <si>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</si>
  <si>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</si>
  <si>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</si>
  <si>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</si>
  <si>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</si>
  <si>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</si>
  <si>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</si>
  <si>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</si>
  <si>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</si>
  <si>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</si>
  <si>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</si>
  <si>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</si>
  <si>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</si>
  <si>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</si>
  <si>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</si>
  <si>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</si>
  <si>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</si>
  <si>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</si>
  <si>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</si>
  <si>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</si>
  <si>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</si>
  <si>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</si>
  <si>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</si>
  <si>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</si>
  <si>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</si>
  <si>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</si>
  <si>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</si>
  <si>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</si>
  <si>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</si>
  <si>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</si>
  <si>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</si>
  <si>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</si>
  <si>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</si>
  <si>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</si>
  <si>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</si>
  <si>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</si>
  <si>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</si>
  <si>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</si>
  <si>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</si>
  <si>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</si>
  <si>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</si>
  <si>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</si>
  <si>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</si>
  <si>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</si>
  <si>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</si>
  <si>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</si>
  <si>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</si>
  <si>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</si>
  <si>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</si>
  <si>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</si>
  <si>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</si>
  <si>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</si>
  <si>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</si>
  <si>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</si>
  <si>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</si>
  <si>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</si>
  <si>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</si>
  <si>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</si>
  <si>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</si>
  <si>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</si>
  <si>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</si>
  <si>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</si>
  <si>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</si>
  <si>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</si>
  <si>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</si>
  <si>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</si>
  <si>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</si>
  <si>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</si>
  <si>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</si>
  <si>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</si>
  <si>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</si>
  <si>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</si>
  <si>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</si>
  <si>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</si>
  <si>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</si>
  <si>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</si>
  <si>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</si>
  <si>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</si>
  <si>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</si>
  <si>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</si>
  <si>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</si>
  <si>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</si>
  <si>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</si>
  <si>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</si>
  <si>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</si>
  <si>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</si>
  <si>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</si>
  <si>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</si>
  <si>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</si>
  <si>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</si>
  <si>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</si>
  <si>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</si>
  <si>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</si>
  <si>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</si>
  <si>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</si>
  <si>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</si>
  <si>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</si>
  <si>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</si>
  <si>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</si>
  <si>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</si>
  <si>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</si>
  <si>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</si>
  <si>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</si>
  <si>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</si>
  <si>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</si>
  <si>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</si>
  <si>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</si>
  <si>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</si>
  <si>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</si>
  <si>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</si>
  <si>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</si>
  <si>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</si>
  <si>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</si>
  <si>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</si>
  <si>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</si>
  <si>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</si>
  <si>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</si>
  <si>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</si>
  <si>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</si>
  <si>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</si>
  <si>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</si>
  <si>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</si>
  <si>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</si>
  <si>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</si>
  <si>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</si>
  <si>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</si>
  <si>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</si>
  <si>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</si>
  <si>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</si>
  <si>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</si>
  <si>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</si>
  <si>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</si>
  <si>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</si>
  <si>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</si>
  <si>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</si>
  <si>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</si>
  <si>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</si>
  <si>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</si>
  <si>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</si>
  <si>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</si>
  <si>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</si>
  <si>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</si>
  <si>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</si>
  <si>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</si>
  <si>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</si>
  <si>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</si>
  <si>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</si>
  <si>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</si>
  <si>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</si>
  <si>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</si>
  <si>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</si>
  <si>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</si>
  <si>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</si>
  <si>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</si>
  <si>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</si>
  <si>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</si>
  <si>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</si>
  <si>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</si>
  <si>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</si>
  <si>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</si>
  <si>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</si>
  <si>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</si>
  <si>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</si>
  <si>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</si>
  <si>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</si>
  <si>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</si>
  <si>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</si>
  <si>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</si>
  <si>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</si>
  <si>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</si>
  <si>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</si>
  <si>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</si>
  <si>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</si>
  <si>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</si>
  <si>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</si>
  <si>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</si>
  <si>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</si>
  <si>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</si>
  <si>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</si>
  <si>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</si>
  <si>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</si>
  <si>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</si>
  <si>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</si>
  <si>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</si>
  <si>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</si>
  <si>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</si>
  <si>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</si>
  <si>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</si>
  <si>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</si>
  <si>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</si>
  <si>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</si>
  <si>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</si>
  <si>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</si>
  <si>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</si>
  <si>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</si>
  <si>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</si>
  <si>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</si>
  <si>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</si>
  <si>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</si>
  <si>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</si>
  <si>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</si>
  <si>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</si>
  <si>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</si>
  <si>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</si>
  <si>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</si>
  <si>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</si>
  <si>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</si>
  <si>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</si>
  <si>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</si>
  <si>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</si>
  <si>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</si>
  <si>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</si>
  <si>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</si>
  <si>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</si>
  <si>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</si>
  <si>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</si>
  <si>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</si>
  <si>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</si>
  <si>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</si>
  <si>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</si>
  <si>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</si>
  <si>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</si>
  <si>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</si>
  <si>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</si>
  <si>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</si>
  <si>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</si>
  <si>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</si>
  <si>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</si>
  <si>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</si>
  <si>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</si>
  <si>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</si>
  <si>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</si>
  <si>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</si>
  <si>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</si>
  <si>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</si>
  <si>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</si>
  <si>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</si>
  <si>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</si>
  <si>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</si>
  <si>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</si>
  <si>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</si>
  <si>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</si>
  <si>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</si>
  <si>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</si>
  <si>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</si>
  <si>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</si>
  <si>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</si>
  <si>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</si>
  <si>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</si>
  <si>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</si>
  <si>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</si>
  <si>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</si>
  <si>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</si>
  <si>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</si>
  <si>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</si>
  <si>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</si>
  <si>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</si>
  <si>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</si>
  <si>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</si>
  <si>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</si>
  <si>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</si>
  <si>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</si>
  <si>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</si>
  <si>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</si>
  <si>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</si>
  <si>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</si>
  <si>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</si>
  <si>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</si>
  <si>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</si>
  <si>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</si>
  <si>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</si>
  <si>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</si>
  <si>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</si>
  <si>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</si>
  <si>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</si>
  <si>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</si>
  <si>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</si>
  <si>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</si>
  <si>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</si>
  <si>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</si>
  <si>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</si>
  <si>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</si>
  <si>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</si>
  <si>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</si>
  <si>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</si>
  <si>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</si>
  <si>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</si>
  <si>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</si>
  <si>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</si>
  <si>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</si>
  <si>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</si>
  <si>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</si>
  <si>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</si>
  <si>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</si>
  <si>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</si>
  <si>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</si>
  <si>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</si>
  <si>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</si>
  <si>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</si>
  <si>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</si>
  <si>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</si>
  <si>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</si>
  <si>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</si>
  <si>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</si>
  <si>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</si>
  <si>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</si>
  <si>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</si>
  <si>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</si>
  <si>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</si>
  <si>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</si>
  <si>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</si>
  <si>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</si>
  <si>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</si>
  <si>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</si>
  <si>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</si>
  <si>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</si>
  <si>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</si>
  <si>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</si>
  <si>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</si>
  <si>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</si>
  <si>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</si>
  <si>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</si>
  <si>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</si>
  <si>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</si>
  <si>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</si>
  <si>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</si>
  <si>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</si>
  <si>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</si>
  <si>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</si>
  <si>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</si>
  <si>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</si>
  <si>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</si>
  <si>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</si>
  <si>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</si>
  <si>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</si>
  <si>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</si>
  <si>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</si>
  <si>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</si>
  <si>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</si>
  <si>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</si>
  <si>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</si>
  <si>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</si>
  <si>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</si>
  <si>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</si>
  <si>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</si>
  <si>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</si>
  <si>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</si>
  <si>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</si>
  <si>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</si>
  <si>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</si>
  <si>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</si>
  <si>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</si>
  <si>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</si>
  <si>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</si>
  <si>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</si>
  <si>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</si>
  <si>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</si>
  <si>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</si>
  <si>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</si>
  <si>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</si>
  <si>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</si>
  <si>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</si>
  <si>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</si>
  <si>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</si>
  <si>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</si>
  <si>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</si>
  <si>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</si>
  <si>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</si>
  <si>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</si>
  <si>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</si>
  <si>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</si>
  <si>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</si>
  <si>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</si>
  <si>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</si>
  <si>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</si>
  <si>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</si>
  <si>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</si>
  <si>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</si>
  <si>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</si>
  <si>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</si>
  <si>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</si>
  <si>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</si>
  <si>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</si>
  <si>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</si>
  <si>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</si>
  <si>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</si>
  <si>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</si>
  <si>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</si>
  <si>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</si>
  <si>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</si>
  <si>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</si>
  <si>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</si>
  <si>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</si>
  <si>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</si>
  <si>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</si>
  <si>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</si>
  <si>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</si>
  <si>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</si>
  <si>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</si>
  <si>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</si>
  <si>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</si>
  <si>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</si>
  <si>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</si>
  <si>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</si>
  <si>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</si>
  <si>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</si>
  <si>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</si>
  <si>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</si>
  <si>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</si>
  <si>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</si>
  <si>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</si>
  <si>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</si>
  <si>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</si>
  <si>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</si>
  <si>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</si>
  <si>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</si>
  <si>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</si>
  <si>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</si>
  <si>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</si>
  <si>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</si>
  <si>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</si>
  <si>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</si>
  <si>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</si>
  <si>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</si>
  <si>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</si>
  <si>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</si>
  <si>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</si>
  <si>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</si>
  <si>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</si>
  <si>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</si>
  <si>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</si>
  <si>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</si>
  <si>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</si>
  <si>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</si>
  <si>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</si>
  <si>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</si>
  <si>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</si>
  <si>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</si>
  <si>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</si>
  <si>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</si>
  <si>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</si>
  <si>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</si>
  <si>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</si>
  <si>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</si>
  <si>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</si>
  <si>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</si>
  <si>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</si>
  <si>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</si>
  <si>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</si>
  <si>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</si>
  <si>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</si>
  <si>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</si>
  <si>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</si>
  <si>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</si>
  <si>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</si>
  <si>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</si>
  <si>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</si>
  <si>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</si>
  <si>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</si>
  <si>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</si>
  <si>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</si>
  <si>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</si>
  <si>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</si>
  <si>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</si>
  <si>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</si>
  <si>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</si>
  <si>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</si>
  <si>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</si>
  <si>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</si>
  <si>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</si>
  <si>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</si>
  <si>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</si>
  <si>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</si>
  <si>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</si>
  <si>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</si>
  <si>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</si>
  <si>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</si>
  <si>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</si>
  <si>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</si>
  <si>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</si>
  <si>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</si>
  <si>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</si>
  <si>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</si>
  <si>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</si>
  <si>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</si>
  <si>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</si>
  <si>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</si>
  <si>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</si>
  <si>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</si>
  <si>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</si>
  <si>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</si>
  <si>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</si>
  <si>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</si>
  <si>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</si>
  <si>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</si>
  <si>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</si>
  <si>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</si>
  <si>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</si>
  <si>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</si>
  <si>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</si>
  <si>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</si>
  <si>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</si>
  <si>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</si>
  <si>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</si>
  <si>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</si>
  <si>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</si>
  <si>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</si>
  <si>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</si>
  <si>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</si>
  <si>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</si>
  <si>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</si>
  <si>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</si>
  <si>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</si>
  <si>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</si>
  <si>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</si>
  <si>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</si>
  <si>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</si>
  <si>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</si>
  <si>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</si>
  <si>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</si>
  <si>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</si>
  <si>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</si>
  <si>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</si>
  <si>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</si>
  <si>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</si>
  <si>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</si>
  <si>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</si>
  <si>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</si>
  <si>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</si>
  <si>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</si>
  <si>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</si>
  <si>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</si>
  <si>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</si>
  <si>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</si>
  <si>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</si>
  <si>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</si>
  <si>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</si>
  <si>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</si>
  <si>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</si>
  <si>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</si>
  <si>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</si>
  <si>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</si>
  <si>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</si>
  <si>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</si>
  <si>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</si>
  <si>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</si>
  <si>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</si>
  <si>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</si>
  <si>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</si>
  <si>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</si>
  <si>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</si>
  <si>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</si>
  <si>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</si>
  <si>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</si>
  <si>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</si>
  <si>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</si>
  <si>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</si>
  <si>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</si>
  <si>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</si>
  <si>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</si>
  <si>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</si>
  <si>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</si>
  <si>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</si>
  <si>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</si>
  <si>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</si>
  <si>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</si>
  <si>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</si>
  <si>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</si>
  <si>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</si>
  <si>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</si>
  <si>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</si>
  <si>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</si>
  <si>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</si>
  <si>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</si>
  <si>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</si>
  <si>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</si>
  <si>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</si>
  <si>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</si>
  <si>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</si>
  <si>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</si>
  <si>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</si>
  <si>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</si>
  <si>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</si>
  <si>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</si>
  <si>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</si>
  <si>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</si>
  <si>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</si>
  <si>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</si>
  <si>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</si>
  <si>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</si>
  <si>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</si>
  <si>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</si>
  <si>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</si>
  <si>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</si>
  <si>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</si>
  <si>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</si>
  <si>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</si>
  <si>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</si>
  <si>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</si>
  <si>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</si>
  <si>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</si>
  <si>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</si>
  <si>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</si>
  <si>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</si>
  <si>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</si>
  <si>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</si>
  <si>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</si>
  <si>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</si>
  <si>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</si>
  <si>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</si>
  <si>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</si>
  <si>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</si>
  <si>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</si>
  <si>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</si>
  <si>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</si>
  <si>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</si>
  <si>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</si>
  <si>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</si>
  <si>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</si>
  <si>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</si>
  <si>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</si>
  <si>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</si>
  <si>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</si>
  <si>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</si>
  <si>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</si>
  <si>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</si>
  <si>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</si>
  <si>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</si>
  <si>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</si>
  <si>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</si>
  <si>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</si>
  <si>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</si>
  <si>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</si>
  <si>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</si>
  <si>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</si>
  <si>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</si>
  <si>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</si>
  <si>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</si>
  <si>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</si>
  <si>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</si>
  <si>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</si>
  <si>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</si>
  <si>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</si>
  <si>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</si>
  <si>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</si>
  <si>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</si>
  <si>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</si>
  <si>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</si>
  <si>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</si>
  <si>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</si>
  <si>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</si>
  <si>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</si>
  <si>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</si>
  <si>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</si>
  <si>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</si>
  <si>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</si>
  <si>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</si>
  <si>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</si>
  <si>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</si>
  <si>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</si>
  <si>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</si>
  <si>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</si>
  <si>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</si>
  <si>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</si>
  <si>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</si>
  <si>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</si>
  <si>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</si>
  <si>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</si>
  <si>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</si>
  <si>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</si>
  <si>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</si>
  <si>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</si>
  <si>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</si>
  <si>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</si>
  <si>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</si>
  <si>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</si>
  <si>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</si>
  <si>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</si>
  <si>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</si>
  <si>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</si>
  <si>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</si>
  <si>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</si>
  <si>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</si>
  <si>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</si>
  <si>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</si>
  <si>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</si>
  <si>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</si>
  <si>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</si>
  <si>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</si>
  <si>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</si>
  <si>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</si>
  <si>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</si>
  <si>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</si>
  <si>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</si>
  <si>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</si>
  <si>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</si>
  <si>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</si>
  <si>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</si>
  <si>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</si>
  <si>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</si>
  <si>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</si>
  <si>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</si>
  <si>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</si>
  <si>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</si>
  <si>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</si>
  <si>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</si>
  <si>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</si>
  <si>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</si>
  <si>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</si>
  <si>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</si>
  <si>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</si>
  <si>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</si>
  <si>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</si>
  <si>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</si>
  <si>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</si>
  <si>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</si>
  <si>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</si>
  <si>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</si>
  <si>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</si>
  <si>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</si>
  <si>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</si>
  <si>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</si>
  <si>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</si>
  <si>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</si>
  <si>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</si>
  <si>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</si>
  <si>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</si>
  <si>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</si>
  <si>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</si>
  <si>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</si>
  <si>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</si>
  <si>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</si>
  <si>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</si>
  <si>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</si>
  <si>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</si>
  <si>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</si>
  <si>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</si>
  <si>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</si>
  <si>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</si>
  <si>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</si>
  <si>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</si>
  <si>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</si>
  <si>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</si>
  <si>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</si>
  <si>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</si>
  <si>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</si>
  <si>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</si>
  <si>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</si>
  <si>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</si>
  <si>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</si>
  <si>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</si>
  <si>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</si>
  <si>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</si>
  <si>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</si>
  <si>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</si>
  <si>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</si>
  <si>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</si>
  <si>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</si>
  <si>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</si>
  <si>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</si>
  <si>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</si>
  <si>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</si>
  <si>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</si>
  <si>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</si>
  <si>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</si>
  <si>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</si>
  <si>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</si>
  <si>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</si>
  <si>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</si>
  <si>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</si>
  <si>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</si>
  <si>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</si>
  <si>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</si>
  <si>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</si>
  <si>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</si>
  <si>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</si>
  <si>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</si>
  <si>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</si>
  <si>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</si>
  <si>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</si>
  <si>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</si>
  <si>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</si>
  <si>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</si>
  <si>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</si>
  <si>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</si>
  <si>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</si>
  <si>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</si>
  <si>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</si>
  <si>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</si>
  <si>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</si>
  <si>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</si>
  <si>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</si>
  <si>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</si>
  <si>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</si>
  <si>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</si>
  <si>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</si>
  <si>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</si>
  <si>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</si>
  <si>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</si>
  <si>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</si>
  <si>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</si>
  <si>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</si>
  <si>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</si>
  <si>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</si>
  <si>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</si>
  <si>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</si>
  <si>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</si>
  <si>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</si>
  <si>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</si>
  <si>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</si>
  <si>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</si>
  <si>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</si>
  <si>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</si>
  <si>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</si>
  <si>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</si>
  <si>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</si>
  <si>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</si>
  <si>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</si>
  <si>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</si>
  <si>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</si>
  <si>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</si>
  <si>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</si>
  <si>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</si>
  <si>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</si>
  <si>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</si>
  <si>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</si>
  <si>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</si>
  <si>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</si>
  <si>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</si>
  <si>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</si>
  <si>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</si>
  <si>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</si>
  <si>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</si>
  <si>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</si>
  <si>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</si>
  <si>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</si>
  <si>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</si>
  <si>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</si>
  <si>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</si>
  <si>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</si>
  <si>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</si>
  <si>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</si>
  <si>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</si>
  <si>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</si>
  <si>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</si>
  <si>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</si>
  <si>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</si>
  <si>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</si>
  <si>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</si>
  <si>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</si>
  <si>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</si>
  <si>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</si>
  <si>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</si>
  <si>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</si>
  <si>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</si>
  <si>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</si>
  <si>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</si>
  <si>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</si>
  <si>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</si>
  <si>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</si>
  <si>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</si>
  <si>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</si>
  <si>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</si>
  <si>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</si>
  <si>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</si>
  <si>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</si>
  <si>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</si>
  <si>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</si>
  <si>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</si>
  <si>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</si>
  <si>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</si>
  <si>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</si>
  <si>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</si>
  <si>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</si>
  <si>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</si>
  <si>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</si>
  <si>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</si>
  <si>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</si>
  <si>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</si>
  <si>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</si>
  <si>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</si>
  <si>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</si>
  <si>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</si>
  <si>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</si>
  <si>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</si>
  <si>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</si>
  <si>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</si>
  <si>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</si>
  <si>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</si>
  <si>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</si>
  <si>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</si>
  <si>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</si>
  <si>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</si>
  <si>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</si>
  <si>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</si>
  <si>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</si>
  <si>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</si>
  <si>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</si>
  <si>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</si>
  <si>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</si>
  <si>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</si>
  <si>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</si>
  <si>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</si>
  <si>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</si>
  <si>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</si>
  <si>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</si>
  <si>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</si>
  <si>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</si>
  <si>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</si>
  <si>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</si>
  <si>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</si>
  <si>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</si>
  <si>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</si>
  <si>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</si>
  <si>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</si>
  <si>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</si>
  <si>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</si>
  <si>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</si>
  <si>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</si>
  <si>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</si>
  <si>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</si>
  <si>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</si>
  <si>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</si>
  <si>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</si>
  <si>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</si>
  <si>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</si>
  <si>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</si>
  <si>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</si>
  <si>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</si>
  <si>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</si>
  <si>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</si>
  <si>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</si>
  <si>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</si>
  <si>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</si>
  <si>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</si>
  <si>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</si>
  <si>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</si>
  <si>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</si>
  <si>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</si>
  <si>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</si>
  <si>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</si>
  <si>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</si>
  <si>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</si>
  <si>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</si>
  <si>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</si>
  <si>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</si>
  <si>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</si>
  <si>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</si>
  <si>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</si>
  <si>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</si>
  <si>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</si>
  <si>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</si>
  <si>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</si>
  <si>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</si>
  <si>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</si>
  <si>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</si>
  <si>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</si>
  <si>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</si>
  <si>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</si>
  <si>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</si>
  <si>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</si>
  <si>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</si>
  <si>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</si>
  <si>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</si>
  <si>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</si>
  <si>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</si>
  <si>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</si>
  <si>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</si>
  <si>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</si>
  <si>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</si>
  <si>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</si>
  <si>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</si>
  <si>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</si>
  <si>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</si>
  <si>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</si>
  <si>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</si>
  <si>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</si>
  <si>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</si>
  <si>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</si>
  <si>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</si>
  <si>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</si>
  <si>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</si>
  <si>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</si>
  <si>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</si>
  <si>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</si>
  <si>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</si>
  <si>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</si>
  <si>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</si>
  <si>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</si>
  <si>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</si>
  <si>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</si>
  <si>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</si>
  <si>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</si>
  <si>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</si>
  <si>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</si>
  <si>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</si>
  <si>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</si>
  <si>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</si>
  <si>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</si>
  <si>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</si>
  <si>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</si>
  <si>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</si>
  <si>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</si>
  <si>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</si>
  <si>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</si>
  <si>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</si>
  <si>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</si>
  <si>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</si>
  <si>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</si>
  <si>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</si>
  <si>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</si>
  <si>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</si>
  <si>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</si>
  <si>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</si>
  <si>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</si>
  <si>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</si>
  <si>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</si>
  <si>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</si>
  <si>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</si>
  <si>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</si>
  <si>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</si>
  <si>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</si>
  <si>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</si>
  <si>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</si>
  <si>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</si>
  <si>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</si>
  <si>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</si>
  <si>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</si>
  <si>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</si>
  <si>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</si>
  <si>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</si>
  <si>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</si>
  <si>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</si>
  <si>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</si>
  <si>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</si>
  <si>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</si>
  <si>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</si>
  <si>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</si>
  <si>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</si>
  <si>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</si>
  <si>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</si>
  <si>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</si>
  <si>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</si>
  <si>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</si>
  <si>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</si>
  <si>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</si>
  <si>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</si>
  <si>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</si>
  <si>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</si>
  <si>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</si>
  <si>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</si>
  <si>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</si>
  <si>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</si>
  <si>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</si>
  <si>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</si>
  <si>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</si>
  <si>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</si>
  <si>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</si>
  <si>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</si>
  <si>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</si>
  <si>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</si>
  <si>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</si>
  <si>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</si>
  <si>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</si>
  <si>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</si>
  <si>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</si>
  <si>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</si>
  <si>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</si>
  <si>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</si>
  <si>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</si>
  <si>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</si>
  <si>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</si>
  <si>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</si>
  <si>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</si>
  <si>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</si>
  <si>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</si>
  <si>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</si>
  <si>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</si>
  <si>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</si>
  <si>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</si>
  <si>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</si>
  <si>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</si>
  <si>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</si>
  <si>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</si>
  <si>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</si>
  <si>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</si>
  <si>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</si>
  <si>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</si>
  <si>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</si>
  <si>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</si>
  <si>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</si>
  <si>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</si>
  <si>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</si>
  <si>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</si>
  <si>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</si>
  <si>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</si>
  <si>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</si>
  <si>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</si>
  <si>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</si>
  <si>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</si>
  <si>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</si>
  <si>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</si>
  <si>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</si>
  <si>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</si>
  <si>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</si>
  <si>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</si>
  <si>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</si>
  <si>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</si>
  <si>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</si>
  <si>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</si>
  <si>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</si>
  <si>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</si>
  <si>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</si>
  <si>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</si>
  <si>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</si>
  <si>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</si>
  <si>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</si>
  <si>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</si>
  <si>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</si>
  <si>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</si>
  <si>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</si>
  <si>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</si>
  <si>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</si>
  <si>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</si>
  <si>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</si>
  <si>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</si>
  <si>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</si>
  <si>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</si>
  <si>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</si>
  <si>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</si>
  <si>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</si>
  <si>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</si>
  <si>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</si>
  <si>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</si>
  <si>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</si>
  <si>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</si>
  <si>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</si>
  <si>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</si>
  <si>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</si>
  <si>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</si>
  <si>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</si>
  <si>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</si>
  <si>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</si>
  <si>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</si>
  <si>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</si>
  <si>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</si>
  <si>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</si>
  <si>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</si>
  <si>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</si>
  <si>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</si>
  <si>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</si>
  <si>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</si>
  <si>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</si>
  <si>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</si>
  <si>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</si>
  <si>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</si>
  <si>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</si>
  <si>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</si>
  <si>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</si>
  <si>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</si>
  <si>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</si>
  <si>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</si>
  <si>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</si>
  <si>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</si>
  <si>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</si>
  <si>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</si>
  <si>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</si>
  <si>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</si>
  <si>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</si>
  <si>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</si>
  <si>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</si>
  <si>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</si>
  <si>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</si>
  <si>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</si>
  <si>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</si>
  <si>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</si>
  <si>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</si>
  <si>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</si>
  <si>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</si>
  <si>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</si>
  <si>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</si>
  <si>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</si>
  <si>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</si>
  <si>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</si>
  <si>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</si>
  <si>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</si>
  <si>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</si>
  <si>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</si>
  <si>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</si>
  <si>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</si>
  <si>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</si>
  <si>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</si>
  <si>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</si>
  <si>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</si>
  <si>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</si>
  <si>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</si>
  <si>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</si>
  <si>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</si>
  <si>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</si>
  <si>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</si>
  <si>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</si>
  <si>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</si>
  <si>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</si>
  <si>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</si>
  <si>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</si>
  <si>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</si>
  <si>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</si>
  <si>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</si>
  <si>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</si>
  <si>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</si>
  <si>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</si>
  <si>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</si>
  <si>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</si>
  <si>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</si>
  <si>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</si>
  <si>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</si>
  <si>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</si>
  <si>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</si>
  <si>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</si>
  <si>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</si>
  <si>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</si>
  <si>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</si>
  <si>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</si>
  <si>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</si>
  <si>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</si>
  <si>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</si>
  <si>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</si>
  <si>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</si>
  <si>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</si>
  <si>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</si>
  <si>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</si>
  <si>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</si>
  <si>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</si>
  <si>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</si>
  <si>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</si>
  <si>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</si>
  <si>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</si>
  <si>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</si>
  <si>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</si>
  <si>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</si>
  <si>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</si>
  <si>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</si>
  <si>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</si>
  <si>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</si>
  <si>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</si>
  <si>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</si>
  <si>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</si>
  <si>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</si>
  <si>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</si>
  <si>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</si>
  <si>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</si>
  <si>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</si>
  <si>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</si>
  <si>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</si>
  <si>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</si>
  <si>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</si>
  <si>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</si>
  <si>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</si>
  <si>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</si>
  <si>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</si>
  <si>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</si>
  <si>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</si>
  <si>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</si>
  <si>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</si>
  <si>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</si>
  <si>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</si>
  <si>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</si>
  <si>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</si>
  <si>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</si>
  <si>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</si>
  <si>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</si>
  <si>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</si>
  <si>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</si>
  <si>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</si>
  <si>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</si>
  <si>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</si>
  <si>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</si>
  <si>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</si>
  <si>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</si>
  <si>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</si>
  <si>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</si>
  <si>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</si>
  <si>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</si>
  <si>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</si>
  <si>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</si>
  <si>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</si>
  <si>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</si>
  <si>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</si>
  <si>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</si>
  <si>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</si>
  <si>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</si>
  <si>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</si>
  <si>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</si>
  <si>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</si>
  <si>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</si>
  <si>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</si>
  <si>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</si>
  <si>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</si>
  <si>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</si>
  <si>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</si>
  <si>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</si>
  <si>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</si>
  <si>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</si>
  <si>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</si>
  <si>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</si>
  <si>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</si>
  <si>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</si>
  <si>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</si>
  <si>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</si>
  <si>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</si>
  <si>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</si>
  <si>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</si>
  <si>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</si>
  <si>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</si>
  <si>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</si>
  <si>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</si>
  <si>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</si>
  <si>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</si>
  <si>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</si>
  <si>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</si>
  <si>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</si>
  <si>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</si>
  <si>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</si>
  <si>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</si>
  <si>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</si>
  <si>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</si>
  <si>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</si>
  <si>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</si>
  <si>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</si>
  <si>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</si>
  <si>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</si>
  <si>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</si>
  <si>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</si>
  <si>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</si>
  <si>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</si>
  <si>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</si>
  <si>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</si>
  <si>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</si>
  <si>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</si>
  <si>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</si>
  <si>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</si>
  <si>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</si>
  <si>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</si>
  <si>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</si>
  <si>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</si>
  <si>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</si>
  <si>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</si>
  <si>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</si>
  <si>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</si>
  <si>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</si>
  <si>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</si>
  <si>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</si>
  <si>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</si>
  <si>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</si>
  <si>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</si>
  <si>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</si>
  <si>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</si>
  <si>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</si>
  <si>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</si>
  <si>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</si>
  <si>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</si>
  <si>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</si>
  <si>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</si>
  <si>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</si>
  <si>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</si>
  <si>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</si>
  <si>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</si>
  <si>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</si>
  <si>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</si>
  <si>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</si>
  <si>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</si>
  <si>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</si>
  <si>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</si>
  <si>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</si>
  <si>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</si>
  <si>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</si>
  <si>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</si>
  <si>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</si>
  <si>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</si>
  <si>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</si>
  <si>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</si>
  <si>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</si>
  <si>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</si>
  <si>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</si>
  <si>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</si>
  <si>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</si>
  <si>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</si>
  <si>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</si>
  <si>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</si>
  <si>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</si>
  <si>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</si>
  <si>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</si>
  <si>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</si>
  <si>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</si>
  <si>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</si>
  <si>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</si>
  <si>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</si>
  <si>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</si>
  <si>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</si>
  <si>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</si>
  <si>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</si>
  <si>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</si>
  <si>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</si>
  <si>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</si>
  <si>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</si>
  <si>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</si>
  <si>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</si>
  <si>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</si>
  <si>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</si>
  <si>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</si>
  <si>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</si>
  <si>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</si>
  <si>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</si>
  <si>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</si>
  <si>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</si>
  <si>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</si>
  <si>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</si>
  <si>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</si>
  <si>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</si>
  <si>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</si>
  <si>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</si>
  <si>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</si>
  <si>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</si>
  <si>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</si>
  <si>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</si>
  <si>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</si>
  <si>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</si>
  <si>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</si>
  <si>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</si>
  <si>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</si>
  <si>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</si>
  <si>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</si>
  <si>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</si>
  <si>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</si>
  <si>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</si>
  <si>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</si>
  <si>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</si>
  <si>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</si>
  <si>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</si>
  <si>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</si>
  <si>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</si>
  <si>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</si>
  <si>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</si>
  <si>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</si>
  <si>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</si>
  <si>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</si>
  <si>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</si>
  <si>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</si>
  <si>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</si>
  <si>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</si>
  <si>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</si>
  <si>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</si>
  <si>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</si>
  <si>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</si>
  <si>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</si>
  <si>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</si>
  <si>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</si>
  <si>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</si>
  <si>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</si>
  <si>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</si>
  <si>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</si>
  <si>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</si>
  <si>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</si>
  <si>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</si>
  <si>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</si>
  <si>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</si>
  <si>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</si>
  <si>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</si>
  <si>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</si>
  <si>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</si>
  <si>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</si>
  <si>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</si>
  <si>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</si>
  <si>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</si>
  <si>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</si>
  <si>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</si>
  <si>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</si>
  <si>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</si>
  <si>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</si>
  <si>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</si>
  <si>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</si>
  <si>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</si>
  <si>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</si>
  <si>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</si>
  <si>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</si>
  <si>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</si>
  <si>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</si>
  <si>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</si>
  <si>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</si>
  <si>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</si>
  <si>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</si>
  <si>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</si>
  <si>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</si>
  <si>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</si>
  <si>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</si>
  <si>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</si>
  <si>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</si>
  <si>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</si>
  <si>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</si>
  <si>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</si>
  <si>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</si>
  <si>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</si>
  <si>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</si>
  <si>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</si>
  <si>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</si>
  <si>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</si>
  <si>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</si>
  <si>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</si>
  <si>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</si>
  <si>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</si>
  <si>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</si>
  <si>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</si>
  <si>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</si>
  <si>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</si>
  <si>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</si>
  <si>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</si>
  <si>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</si>
  <si>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</si>
  <si>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</si>
  <si>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</si>
  <si>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</si>
  <si>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</si>
  <si>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</si>
  <si>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</si>
  <si>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</si>
  <si>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</si>
  <si>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</si>
  <si>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</si>
  <si>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</si>
  <si>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</si>
  <si>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</si>
  <si>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</si>
  <si>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</si>
  <si>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</si>
  <si>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</si>
  <si>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</si>
  <si>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</si>
  <si>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</si>
  <si>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</si>
  <si>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</si>
  <si>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</si>
  <si>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</si>
  <si>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</si>
  <si>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</si>
  <si>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</si>
  <si>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</si>
  <si>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</si>
  <si>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</si>
  <si>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</si>
  <si>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</si>
  <si>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</si>
  <si>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</si>
  <si>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</si>
  <si>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</si>
  <si>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</si>
  <si>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</si>
  <si>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</si>
  <si>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</si>
  <si>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</si>
  <si>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</si>
  <si>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</si>
  <si>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</si>
  <si>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</si>
  <si>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</si>
  <si>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</si>
  <si>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</si>
  <si>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</si>
  <si>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</si>
  <si>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</si>
  <si>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</si>
  <si>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</si>
  <si>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</si>
  <si>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</si>
  <si>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</si>
  <si>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</si>
  <si>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</si>
  <si>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</si>
  <si>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</si>
  <si>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</si>
  <si>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</si>
  <si>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</si>
  <si>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</si>
  <si>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</si>
  <si>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</si>
  <si>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</si>
  <si>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</si>
  <si>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</si>
  <si>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</si>
  <si>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</si>
  <si>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</si>
  <si>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</si>
  <si>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</si>
  <si>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</si>
  <si>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</si>
  <si>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</si>
  <si>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</si>
  <si>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</si>
  <si>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</si>
  <si>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</si>
  <si>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</si>
  <si>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</si>
  <si>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</si>
  <si>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</si>
  <si>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</si>
  <si>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</si>
  <si>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</si>
  <si>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</si>
  <si>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</si>
  <si>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</si>
  <si>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</si>
  <si>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</si>
  <si>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</si>
  <si>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</si>
  <si>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</si>
  <si>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</si>
  <si>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</si>
  <si>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</si>
  <si>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</si>
  <si>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</si>
  <si>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</si>
  <si>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</si>
  <si>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</si>
  <si>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</si>
  <si>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</si>
  <si>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</si>
  <si>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</si>
  <si>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</si>
  <si>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</si>
  <si>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</si>
  <si>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</si>
  <si>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</si>
  <si>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</si>
  <si>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</si>
  <si>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</si>
  <si>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</si>
  <si>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</si>
  <si>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</si>
  <si>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</si>
  <si>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</si>
  <si>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</si>
  <si>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</si>
  <si>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</si>
  <si>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</si>
  <si>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</si>
  <si>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</si>
  <si>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</si>
  <si>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</si>
  <si>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</si>
  <si>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</si>
  <si>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</si>
  <si>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</si>
  <si>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</si>
  <si>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</si>
  <si>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</si>
  <si>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</si>
  <si>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</si>
  <si>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</si>
  <si>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</si>
  <si>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</si>
  <si>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</si>
  <si>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</si>
  <si>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</si>
  <si>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</si>
  <si>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</si>
  <si>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</si>
  <si>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</si>
  <si>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</si>
  <si>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</si>
  <si>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</si>
  <si>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</si>
  <si>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</si>
  <si>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</si>
  <si>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</si>
  <si>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</si>
  <si>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</si>
  <si>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</si>
  <si>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</si>
  <si>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</si>
  <si>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</si>
  <si>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</si>
  <si>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</si>
  <si>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</si>
  <si>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</si>
  <si>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</si>
  <si>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</si>
  <si>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</si>
  <si>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</si>
  <si>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</si>
  <si>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</si>
  <si>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</si>
  <si>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</si>
  <si>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</si>
  <si>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</si>
  <si>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</si>
  <si>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</si>
  <si>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</si>
  <si>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</si>
  <si>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</si>
  <si>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</si>
  <si>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</si>
  <si>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</si>
  <si>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</si>
  <si>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</si>
  <si>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</si>
  <si>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</si>
  <si>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</si>
  <si>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</si>
  <si>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</si>
  <si>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</si>
  <si>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</si>
  <si>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</si>
  <si>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</si>
  <si>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</si>
  <si>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</si>
  <si>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</si>
  <si>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</si>
  <si>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</si>
  <si>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</si>
  <si>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</si>
  <si>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</si>
  <si>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</si>
  <si>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</si>
  <si>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</si>
  <si>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</si>
  <si>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</si>
  <si>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</si>
  <si>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</si>
  <si>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</si>
  <si>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</si>
  <si>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</si>
  <si>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</si>
  <si>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</si>
  <si>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</si>
  <si>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</si>
  <si>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</si>
  <si>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</si>
  <si>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</si>
  <si>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</si>
  <si>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</si>
  <si>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</si>
  <si>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</si>
  <si>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</si>
  <si>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</si>
  <si>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</si>
  <si>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</si>
  <si>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</si>
  <si>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</si>
  <si>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</si>
  <si>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</si>
  <si>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</si>
  <si>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</si>
  <si>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</si>
  <si>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</si>
  <si>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</si>
  <si>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</si>
  <si>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</si>
  <si>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</si>
  <si>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</si>
  <si>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</si>
  <si>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</si>
  <si>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</si>
  <si>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</si>
  <si>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</si>
  <si>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</si>
  <si>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</si>
  <si>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</si>
  <si>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</si>
  <si>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</si>
  <si>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</si>
  <si>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</si>
  <si>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</si>
  <si>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</si>
  <si>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</si>
  <si>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</si>
  <si>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</si>
  <si>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</si>
  <si>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</si>
  <si>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</si>
  <si>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</si>
  <si>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</si>
  <si>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</si>
  <si>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</si>
  <si>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</si>
  <si>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</si>
  <si>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</si>
  <si>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</si>
  <si>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</si>
  <si>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</si>
  <si>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</si>
  <si>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</si>
  <si>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</si>
  <si>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</si>
  <si>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</si>
  <si>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</si>
  <si>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</si>
  <si>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</si>
  <si>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</si>
  <si>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</si>
  <si>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</si>
  <si>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</si>
  <si>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</si>
  <si>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</si>
  <si>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</si>
  <si>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</si>
  <si>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</si>
  <si>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</si>
  <si>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</si>
  <si>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</si>
  <si>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</si>
  <si>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</si>
  <si>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</si>
  <si>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</si>
  <si>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</si>
  <si>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</si>
  <si>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</si>
  <si>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</si>
  <si>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</si>
  <si>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</si>
  <si>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</si>
  <si>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</si>
  <si>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</si>
  <si>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</si>
  <si>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</si>
  <si>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</si>
  <si>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</si>
  <si>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</si>
  <si>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</si>
  <si>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</si>
  <si>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</si>
  <si>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</si>
  <si>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</si>
  <si>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</si>
  <si>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</si>
  <si>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</si>
  <si>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</si>
  <si>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</si>
  <si>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</si>
  <si>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</si>
  <si>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</si>
  <si>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</si>
  <si>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</si>
  <si>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</si>
  <si>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</si>
  <si>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</si>
  <si>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</si>
  <si>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</si>
  <si>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</si>
  <si>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</si>
  <si>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</si>
  <si>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</si>
  <si>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</si>
  <si>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</si>
  <si>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</si>
  <si>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</si>
  <si>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</si>
  <si>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</si>
  <si>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</si>
  <si>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</si>
  <si>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</si>
  <si>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</si>
  <si>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</si>
  <si>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</si>
  <si>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</si>
  <si>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</si>
  <si>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</si>
  <si>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</si>
  <si>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</si>
  <si>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</si>
  <si>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</si>
  <si>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</si>
  <si>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</si>
  <si>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</si>
  <si>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</si>
  <si>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</si>
  <si>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</si>
  <si>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</si>
  <si>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</si>
  <si>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</si>
  <si>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</si>
  <si>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</si>
  <si>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</si>
  <si>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</si>
  <si>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</si>
  <si>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</si>
  <si>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</si>
  <si>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</si>
  <si>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</si>
  <si>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</si>
  <si>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</si>
  <si>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</si>
  <si>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</si>
  <si>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</si>
  <si>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</si>
  <si>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</si>
  <si>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</si>
  <si>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</si>
  <si>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</si>
  <si>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</si>
  <si>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</si>
  <si>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</si>
  <si>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</si>
  <si>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</si>
  <si>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</si>
  <si>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</si>
  <si>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</si>
  <si>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</si>
  <si>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</si>
  <si>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</si>
  <si>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</si>
  <si>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</si>
  <si>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</si>
  <si>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</si>
  <si>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</si>
  <si>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</si>
  <si>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</si>
  <si>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</si>
  <si>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</si>
  <si>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</si>
  <si>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</si>
  <si>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</si>
  <si>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</si>
  <si>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</si>
  <si>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</si>
  <si>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</si>
  <si>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</si>
  <si>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</si>
  <si>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</si>
  <si>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</si>
  <si>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</si>
  <si>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</si>
  <si>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</si>
  <si>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</si>
  <si>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</si>
  <si>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</si>
  <si>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</si>
  <si>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</si>
  <si>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</si>
  <si>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</si>
  <si>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</si>
  <si>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</si>
  <si>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</si>
  <si>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</si>
  <si>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</si>
  <si>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</si>
  <si>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</si>
  <si>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</si>
  <si>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</si>
  <si>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</si>
  <si>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</si>
  <si>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</si>
  <si>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</si>
  <si>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</si>
  <si>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</si>
  <si>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</si>
  <si>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</si>
  <si>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</si>
  <si>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</si>
  <si>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</si>
  <si>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</si>
  <si>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</si>
  <si>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</si>
  <si>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</si>
  <si>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</si>
  <si>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</si>
  <si>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</si>
  <si>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</si>
  <si>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</si>
  <si>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</si>
  <si>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</si>
  <si>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</si>
  <si>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</si>
  <si>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</si>
  <si>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</si>
  <si>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</si>
  <si>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</si>
  <si>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</si>
  <si>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</si>
  <si>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</si>
  <si>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</si>
  <si>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</si>
  <si>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</si>
  <si>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</si>
  <si>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</si>
  <si>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</si>
  <si>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</si>
  <si>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</si>
  <si>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</si>
  <si>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</si>
  <si>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</si>
  <si>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</si>
  <si>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</si>
  <si>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</si>
  <si>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</si>
  <si>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</si>
  <si>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</si>
  <si>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</si>
  <si>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</si>
  <si>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</si>
  <si>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</si>
  <si>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</si>
  <si>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</si>
  <si>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</si>
  <si>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</si>
  <si>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</si>
  <si>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</si>
  <si>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</si>
  <si>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</si>
  <si>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</si>
  <si>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</si>
  <si>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</si>
  <si>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</si>
  <si>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</si>
  <si>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</si>
  <si>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</si>
  <si>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</si>
  <si>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</si>
  <si>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</si>
  <si>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</si>
  <si>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</si>
  <si>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</si>
  <si>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</si>
  <si>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</si>
  <si>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</si>
  <si>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</si>
  <si>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</si>
  <si>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</si>
  <si>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</si>
  <si>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</si>
  <si>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</si>
  <si>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</si>
  <si>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</si>
  <si>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</si>
  <si>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</si>
  <si>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</si>
  <si>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</si>
  <si>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</si>
  <si>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</si>
  <si>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</si>
  <si>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</si>
  <si>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</si>
  <si>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</si>
  <si>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</si>
  <si>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</si>
  <si>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</si>
  <si>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</si>
  <si>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</si>
  <si>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</si>
  <si>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</si>
  <si>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</si>
  <si>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</si>
  <si>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</si>
  <si>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</si>
  <si>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</si>
  <si>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</si>
  <si>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</si>
  <si>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</si>
  <si>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</si>
  <si>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</si>
  <si>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</si>
  <si>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</si>
  <si>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</si>
  <si>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</si>
  <si>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</si>
  <si>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</si>
  <si>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</si>
  <si>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</si>
  <si>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</si>
  <si>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</si>
  <si>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</si>
  <si>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</si>
  <si>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</si>
  <si>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</si>
  <si>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</si>
  <si>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</si>
  <si>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</si>
  <si>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</si>
  <si>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</si>
  <si>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</si>
  <si>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</si>
  <si>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</si>
  <si>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</si>
  <si>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</si>
  <si>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</si>
  <si>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</si>
  <si>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</si>
  <si>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</si>
  <si>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</si>
  <si>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</si>
  <si>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</si>
  <si>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</si>
  <si>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</si>
  <si>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</si>
  <si>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</si>
  <si>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</si>
  <si>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</si>
  <si>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</si>
  <si>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</si>
  <si>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</si>
  <si>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</si>
  <si>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</si>
  <si>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</si>
  <si>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</si>
  <si>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</si>
  <si>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</si>
  <si>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</si>
  <si>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</si>
  <si>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</si>
  <si>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</si>
  <si>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</si>
  <si>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</si>
  <si>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</si>
  <si>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</si>
  <si>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</si>
  <si>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</si>
  <si>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</si>
  <si>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</si>
  <si>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</si>
  <si>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</si>
  <si>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</si>
  <si>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</si>
  <si>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</si>
  <si>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</si>
  <si>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</si>
  <si>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</si>
  <si>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</si>
  <si>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</si>
  <si>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</si>
  <si>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</si>
  <si>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</si>
  <si>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</si>
  <si>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</si>
  <si>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</si>
  <si>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</si>
  <si>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</si>
  <si>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</si>
  <si>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</si>
  <si>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</si>
  <si>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</si>
  <si>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</si>
  <si>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</si>
  <si>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</si>
  <si>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</si>
  <si>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</si>
  <si>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</si>
  <si>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</si>
  <si>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</si>
  <si>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</si>
  <si>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</si>
  <si>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</si>
  <si>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</si>
  <si>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</si>
  <si>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</si>
  <si>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</si>
  <si>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</si>
  <si>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</si>
  <si>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</si>
  <si>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</si>
  <si>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</si>
  <si>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</si>
  <si>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</si>
  <si>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</si>
  <si>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</si>
  <si>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</si>
  <si>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</si>
  <si>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</si>
  <si>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</si>
  <si>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</si>
  <si>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</si>
  <si>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</si>
  <si>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</si>
  <si>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</si>
  <si>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</si>
  <si>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</si>
  <si>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</si>
  <si>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</si>
  <si>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</si>
  <si>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</si>
  <si>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</si>
  <si>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</si>
  <si>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</si>
  <si>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</si>
  <si>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</si>
  <si>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</si>
  <si>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</si>
  <si>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</si>
  <si>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</si>
  <si>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</si>
  <si>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</si>
  <si>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</si>
  <si>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</si>
  <si>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</si>
  <si>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</si>
  <si>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</si>
  <si>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</si>
  <si>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</si>
  <si>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</si>
  <si>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</si>
  <si>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</si>
  <si>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</si>
  <si>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</si>
  <si>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</si>
  <si>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</si>
  <si>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</si>
  <si>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</si>
  <si>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</si>
  <si>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</si>
  <si>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</si>
  <si>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</si>
  <si>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</si>
  <si>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</si>
  <si>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</si>
  <si>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</si>
  <si>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</si>
  <si>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</si>
  <si>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</si>
  <si>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</si>
  <si>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</si>
  <si>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</si>
  <si>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</si>
  <si>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</si>
  <si>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</si>
  <si>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</si>
  <si>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</si>
  <si>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</si>
  <si>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</si>
  <si>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</si>
  <si>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</si>
  <si>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</si>
  <si>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</si>
  <si>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</si>
  <si>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</si>
  <si>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</si>
  <si>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</si>
  <si>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</si>
  <si>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</si>
  <si>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</si>
  <si>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</si>
  <si>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</si>
  <si>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</si>
  <si>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</si>
  <si>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</si>
  <si>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</si>
  <si>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</si>
  <si>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</si>
  <si>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</si>
  <si>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</si>
  <si>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</si>
  <si>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</si>
  <si>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</si>
  <si>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</si>
  <si>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</si>
  <si>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</si>
  <si>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</si>
  <si>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</si>
  <si>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</si>
  <si>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</si>
  <si>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</si>
  <si>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</si>
  <si>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</si>
  <si>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</si>
  <si>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</si>
  <si>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</si>
  <si>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</si>
  <si>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</si>
  <si>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</si>
  <si>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</si>
  <si>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</si>
  <si>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</si>
  <si>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</si>
  <si>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</si>
  <si>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</si>
  <si>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</si>
  <si>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</si>
  <si>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</si>
  <si>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</si>
  <si>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</si>
  <si>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</si>
  <si>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</si>
  <si>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</si>
  <si>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</si>
  <si>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</si>
  <si>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</si>
  <si>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</si>
  <si>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</si>
  <si>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</si>
  <si>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</si>
  <si>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</si>
  <si>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</si>
  <si>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</si>
  <si>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</si>
  <si>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</si>
  <si>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</si>
  <si>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</si>
  <si>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</si>
  <si>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</si>
  <si>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</si>
  <si>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</si>
  <si>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</si>
  <si>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</si>
  <si>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</si>
  <si>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</si>
  <si>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</si>
  <si>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</si>
  <si>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</si>
  <si>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</si>
  <si>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</si>
  <si>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</si>
  <si>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</si>
  <si>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</si>
  <si>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</si>
  <si>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</si>
  <si>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</si>
  <si>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</si>
  <si>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</si>
  <si>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</si>
  <si>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</si>
  <si>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</si>
  <si>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</si>
  <si>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</si>
  <si>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</si>
  <si>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</si>
  <si>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</si>
  <si>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</si>
  <si>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</si>
  <si>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</si>
  <si>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</si>
  <si>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</si>
  <si>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</si>
  <si>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</si>
  <si>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</si>
  <si>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</si>
  <si>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</si>
  <si>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</si>
  <si>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</si>
  <si>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</si>
  <si>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</si>
  <si>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</si>
  <si>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</si>
  <si>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</si>
  <si>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</si>
  <si>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</si>
  <si>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</si>
  <si>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</si>
  <si>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</si>
  <si>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</si>
  <si>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</si>
  <si>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</si>
  <si>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</si>
  <si>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</si>
  <si>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</si>
  <si>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</si>
  <si>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</si>
  <si>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</si>
  <si>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</si>
  <si>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</si>
  <si>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</si>
  <si>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</si>
  <si>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</si>
  <si>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</si>
  <si>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</si>
  <si>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</si>
  <si>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</si>
  <si>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</si>
  <si>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</si>
  <si>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</si>
  <si>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</si>
  <si>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</si>
  <si>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</si>
  <si>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</si>
  <si>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</si>
  <si>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</si>
  <si>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</si>
  <si>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</si>
  <si>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</si>
  <si>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</si>
  <si>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</si>
  <si>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</si>
  <si>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</si>
  <si>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</si>
  <si>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</si>
  <si>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</si>
  <si>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</si>
  <si>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</si>
  <si>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</si>
  <si>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</si>
  <si>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</si>
  <si>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</si>
  <si>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</si>
  <si>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</si>
  <si>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</si>
  <si>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</si>
  <si>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</si>
  <si>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</si>
  <si>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</si>
  <si>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</si>
  <si>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</si>
  <si>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</si>
  <si>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</si>
  <si>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</si>
  <si>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</si>
  <si>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</si>
  <si>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</si>
  <si>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</si>
  <si>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</si>
  <si>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</si>
  <si>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</si>
  <si>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</si>
  <si>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</si>
  <si>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</si>
  <si>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</si>
  <si>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</si>
  <si>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</si>
  <si>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</si>
  <si>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</si>
  <si>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</si>
  <si>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</si>
  <si>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</si>
  <si>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</si>
  <si>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</si>
  <si>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</si>
  <si>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</si>
  <si>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</si>
  <si>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</si>
  <si>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</si>
  <si>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</si>
  <si>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</si>
  <si>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</si>
  <si>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</si>
  <si>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</si>
  <si>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</si>
  <si>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</si>
  <si>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</si>
  <si>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</si>
  <si>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</si>
  <si>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</si>
  <si>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</si>
  <si>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</si>
  <si>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</si>
  <si>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</si>
  <si>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</si>
  <si>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</si>
  <si>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</si>
  <si>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</si>
  <si>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</si>
  <si>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</si>
  <si>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</si>
  <si>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</si>
  <si>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</si>
  <si>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</si>
  <si>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</si>
  <si>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</si>
  <si>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</si>
  <si>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</si>
  <si>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</si>
  <si>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</si>
  <si>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</si>
  <si>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</si>
  <si>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</si>
  <si>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</si>
  <si>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</si>
  <si>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</si>
  <si>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</si>
  <si>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</si>
  <si>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</si>
  <si>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</si>
  <si>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</si>
  <si>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</si>
  <si>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</si>
  <si>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</si>
  <si>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</si>
  <si>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</si>
  <si>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</si>
  <si>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</si>
  <si>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</si>
  <si>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</si>
  <si>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</si>
  <si>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</si>
  <si>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</si>
  <si>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</si>
  <si>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</si>
  <si>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</si>
  <si>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</si>
  <si>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</si>
  <si>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</si>
  <si>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</si>
  <si>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</si>
  <si>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</si>
  <si>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</si>
  <si>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</si>
  <si>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</si>
  <si>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</si>
  <si>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</si>
  <si>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</si>
  <si>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</si>
  <si>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</si>
  <si>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</si>
  <si>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</si>
  <si>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</si>
  <si>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</si>
  <si>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</si>
  <si>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</si>
  <si>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</si>
  <si>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</si>
  <si>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</si>
  <si>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</si>
  <si>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</si>
  <si>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</si>
  <si>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</si>
  <si>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</si>
  <si>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</si>
  <si>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</si>
  <si>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</si>
  <si>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</si>
  <si>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</si>
  <si>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</si>
  <si>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</si>
  <si>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</si>
  <si>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</si>
  <si>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</si>
  <si>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</si>
  <si>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</si>
  <si>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</si>
  <si>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</si>
  <si>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</si>
  <si>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</si>
  <si>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</si>
  <si>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</si>
  <si>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</si>
  <si>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</si>
  <si>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</si>
  <si>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</si>
  <si>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</si>
  <si>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</si>
  <si>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</si>
  <si>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</si>
  <si>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</si>
  <si>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</si>
  <si>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</si>
  <si>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</si>
  <si>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</si>
  <si>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</si>
  <si>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</si>
  <si>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</si>
  <si>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</si>
  <si>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</si>
  <si>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</si>
  <si>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</si>
  <si>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</si>
  <si>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</si>
  <si>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</si>
  <si>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</si>
  <si>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</si>
  <si>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</si>
  <si>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</si>
  <si>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</si>
  <si>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</si>
  <si>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</si>
  <si>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</si>
  <si>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</si>
  <si>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</si>
  <si>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</si>
  <si>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</si>
  <si>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</si>
  <si>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</si>
  <si>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</si>
  <si>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</si>
  <si>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</si>
  <si>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</si>
  <si>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</si>
  <si>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</si>
  <si>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</si>
  <si>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</si>
  <si>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</si>
  <si>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</si>
  <si>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</si>
  <si>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</si>
  <si>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</si>
  <si>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</si>
  <si>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</si>
  <si>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</si>
  <si>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</si>
  <si>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</si>
  <si>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</si>
  <si>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</si>
  <si>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</si>
  <si>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</si>
  <si>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</si>
  <si>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</si>
  <si>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</si>
  <si>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</si>
  <si>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</si>
  <si>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</si>
  <si>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</si>
  <si>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</si>
  <si>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</si>
  <si>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</si>
  <si>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</si>
  <si>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</si>
  <si>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</si>
  <si>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</si>
  <si>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</si>
  <si>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</si>
  <si>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</si>
  <si>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</si>
  <si>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</si>
  <si>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</si>
  <si>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</si>
  <si>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</si>
  <si>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</si>
  <si>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</si>
  <si>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</si>
  <si>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</si>
  <si>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</si>
  <si>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</si>
  <si>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</si>
  <si>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</si>
  <si>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</si>
  <si>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</si>
  <si>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</si>
  <si>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</si>
  <si>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</si>
  <si>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</si>
  <si>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</si>
  <si>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</si>
  <si>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</si>
  <si>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</si>
  <si>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</si>
  <si>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</si>
  <si>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</si>
  <si>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</si>
  <si>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</si>
  <si>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</si>
  <si>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</si>
  <si>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</si>
  <si>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</si>
  <si>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</si>
  <si>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</si>
  <si>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</si>
  <si>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</si>
  <si>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</si>
  <si>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</si>
  <si>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</si>
  <si>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</si>
  <si>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</si>
  <si>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</si>
  <si>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</si>
  <si>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</si>
  <si>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</si>
  <si>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</si>
  <si>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</si>
  <si>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</si>
  <si>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</si>
  <si>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</si>
  <si>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</si>
  <si>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</si>
  <si>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</si>
  <si>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</si>
  <si>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</si>
  <si>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</si>
  <si>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</si>
  <si>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</si>
  <si>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</si>
  <si>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</si>
  <si>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</si>
  <si>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</si>
  <si>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</si>
  <si>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</si>
  <si>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</si>
  <si>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</si>
  <si>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</si>
  <si>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</si>
  <si>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</si>
  <si>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</si>
  <si>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</si>
  <si>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</si>
  <si>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</si>
  <si>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</si>
  <si>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</si>
  <si>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</si>
  <si>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</si>
  <si>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</si>
  <si>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</si>
  <si>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</si>
  <si>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</si>
  <si>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</si>
  <si>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</si>
  <si>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</si>
  <si>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</si>
  <si>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</si>
  <si>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</si>
  <si>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</si>
  <si>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</si>
  <si>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</si>
  <si>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</si>
  <si>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</si>
  <si>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</si>
  <si>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</si>
  <si>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</si>
  <si>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</si>
  <si>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</si>
  <si>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</si>
  <si>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</si>
  <si>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</si>
  <si>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</si>
  <si>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</si>
  <si>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</si>
  <si>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</si>
  <si>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</si>
  <si>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</si>
  <si>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</si>
  <si>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</si>
  <si>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</si>
  <si>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</si>
  <si>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</si>
  <si>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</si>
  <si>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</si>
  <si>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</si>
  <si>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</si>
  <si>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</si>
  <si>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</si>
  <si>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</si>
  <si>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</si>
  <si>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</si>
  <si>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</si>
  <si>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</si>
  <si>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</si>
  <si>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</si>
  <si>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</si>
  <si>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</si>
  <si>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</si>
  <si>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</si>
  <si>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</si>
  <si>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</si>
  <si>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</si>
  <si>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</si>
  <si>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</si>
  <si>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</si>
  <si>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</si>
  <si>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</si>
  <si>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</si>
  <si>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</si>
  <si>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</si>
  <si>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</si>
  <si>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</si>
  <si>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</si>
  <si>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</si>
  <si>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</si>
  <si>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</si>
  <si>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</si>
  <si>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</si>
  <si>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</si>
  <si>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</si>
  <si>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</si>
  <si>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</si>
  <si>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</si>
  <si>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</si>
  <si>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</si>
  <si>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</si>
  <si>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</si>
  <si>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</si>
  <si>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</si>
  <si>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</si>
  <si>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</si>
  <si>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</si>
  <si>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</si>
  <si>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</si>
  <si>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</si>
  <si>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</si>
  <si>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</si>
  <si>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</si>
  <si>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</si>
  <si>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</si>
  <si>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</si>
  <si>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</si>
  <si>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</si>
  <si>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</si>
  <si>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</si>
  <si>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</si>
  <si>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</si>
  <si>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</si>
  <si>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</si>
  <si>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</si>
  <si>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</si>
  <si>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</si>
  <si>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</si>
  <si>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</si>
  <si>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</si>
  <si>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</si>
  <si>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</si>
  <si>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</si>
  <si>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</si>
  <si>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</si>
  <si>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</si>
  <si>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</si>
  <si>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</si>
  <si>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</si>
  <si>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</si>
  <si>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</si>
  <si>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</si>
  <si>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</si>
  <si>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</si>
  <si>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</si>
  <si>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</si>
  <si>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</si>
  <si>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</si>
  <si>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</si>
  <si>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</si>
  <si>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</si>
  <si>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</si>
  <si>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</si>
  <si>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</si>
  <si>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</si>
  <si>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</si>
  <si>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</si>
  <si>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</si>
  <si>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</si>
  <si>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</si>
  <si>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</si>
  <si>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</si>
  <si>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</si>
  <si>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</si>
  <si>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</si>
  <si>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</si>
  <si>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</si>
  <si>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</si>
  <si>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</si>
  <si>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</si>
  <si>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</si>
  <si>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</si>
  <si>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</si>
  <si>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</si>
  <si>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</si>
  <si>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</si>
  <si>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</si>
  <si>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</si>
  <si>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</si>
  <si>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</si>
  <si>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</si>
  <si>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</si>
  <si>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</si>
  <si>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</si>
  <si>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</si>
  <si>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</si>
  <si>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</si>
  <si>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</si>
  <si>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</si>
  <si>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</si>
  <si>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</si>
  <si>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</si>
  <si>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</si>
  <si>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</si>
  <si>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</si>
  <si>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</si>
  <si>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</si>
  <si>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</si>
  <si>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</si>
  <si>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</si>
  <si>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</si>
  <si>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</si>
  <si>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</si>
  <si>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</si>
  <si>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</si>
  <si>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</si>
  <si>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</si>
  <si>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</si>
  <si>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</si>
  <si>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</si>
  <si>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</si>
  <si>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</si>
  <si>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</si>
  <si>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</si>
  <si>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</si>
  <si>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</si>
  <si>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</si>
  <si>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</si>
  <si>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</si>
  <si>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</si>
  <si>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</si>
  <si>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</si>
  <si>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</si>
  <si>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</si>
  <si>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</si>
  <si>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</si>
  <si>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</si>
  <si>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</si>
  <si>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</si>
  <si>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</si>
  <si>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</si>
  <si>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</si>
  <si>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</si>
  <si>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</si>
  <si>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</si>
  <si>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</si>
  <si>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</si>
  <si>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</si>
  <si>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</si>
  <si>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</si>
  <si>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</si>
  <si>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</si>
  <si>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</si>
  <si>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</si>
  <si>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</si>
  <si>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</si>
  <si>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</si>
  <si>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</si>
  <si>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</si>
  <si>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</si>
  <si>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</si>
  <si>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</si>
  <si>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</si>
  <si>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</si>
  <si>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</si>
  <si>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</si>
  <si>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</si>
  <si>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</si>
  <si>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</si>
  <si>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</si>
  <si>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</si>
  <si>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</si>
  <si>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</si>
  <si>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</si>
  <si>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</si>
  <si>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</si>
  <si>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</si>
  <si>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</si>
  <si>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</si>
  <si>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</si>
  <si>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</si>
  <si>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</si>
  <si>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</si>
  <si>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</si>
  <si>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</si>
  <si>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</si>
  <si>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</si>
  <si>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</si>
  <si>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</si>
  <si>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</si>
  <si>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</si>
  <si>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</si>
  <si>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</si>
  <si>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</si>
  <si>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</si>
  <si>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</si>
  <si>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</si>
  <si>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</si>
  <si>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</si>
  <si>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</si>
  <si>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</si>
  <si>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</si>
  <si>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</si>
  <si>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</si>
  <si>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</si>
  <si>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</si>
  <si>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</si>
  <si>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</si>
  <si>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</si>
  <si>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</si>
  <si>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</si>
  <si>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</si>
  <si>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</si>
  <si>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</si>
  <si>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</si>
  <si>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</si>
  <si>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</si>
  <si>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</si>
  <si>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</si>
  <si>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</si>
  <si>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</si>
  <si>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</si>
  <si>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</si>
  <si>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</si>
  <si>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</si>
  <si>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</si>
  <si>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</si>
  <si>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</si>
  <si>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</si>
  <si>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</si>
  <si>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</si>
  <si>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</si>
  <si>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</si>
  <si>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</si>
  <si>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</si>
  <si>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</si>
  <si>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</si>
  <si>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</si>
  <si>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</si>
  <si>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</si>
  <si>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</si>
  <si>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</si>
  <si>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</si>
  <si>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</si>
  <si>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</si>
  <si>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</si>
  <si>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</si>
  <si>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</si>
  <si>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</si>
  <si>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</si>
  <si>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</si>
  <si>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</si>
  <si>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</si>
  <si>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</si>
  <si>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</si>
  <si>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</si>
  <si>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</si>
  <si>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</si>
  <si>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</si>
  <si>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</si>
  <si>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</si>
  <si>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</si>
  <si>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</si>
  <si>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</si>
  <si>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</si>
  <si>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</si>
  <si>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</si>
  <si>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</si>
  <si>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</si>
  <si>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</si>
  <si>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</si>
  <si>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</si>
  <si>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</si>
  <si>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</si>
  <si>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</si>
  <si>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</si>
  <si>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</si>
  <si>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</si>
  <si>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</si>
  <si>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</si>
  <si>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</si>
  <si>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</si>
  <si>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</si>
  <si>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</si>
  <si>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</si>
  <si>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</si>
  <si>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</si>
  <si>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</si>
  <si>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</si>
  <si>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</si>
  <si>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</si>
  <si>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</si>
  <si>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</si>
  <si>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</si>
  <si>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</si>
  <si>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</si>
  <si>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</si>
  <si>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</si>
  <si>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</si>
  <si>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</si>
  <si>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</si>
  <si>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</si>
  <si>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</si>
  <si>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</si>
  <si>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</si>
  <si>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</si>
  <si>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</si>
  <si>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</si>
  <si>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</si>
  <si>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</si>
  <si>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</si>
  <si>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</si>
  <si>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</si>
  <si>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</si>
  <si>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</si>
  <si>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</si>
  <si>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</si>
  <si>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</si>
  <si>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</si>
  <si>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</si>
  <si>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</si>
  <si>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</si>
  <si>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</si>
  <si>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</si>
  <si>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</si>
  <si>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</si>
  <si>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</si>
  <si>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</si>
  <si>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</si>
  <si>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</si>
  <si>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</si>
  <si>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</si>
  <si>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</si>
  <si>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</si>
  <si>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</si>
  <si>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</si>
  <si>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</si>
  <si>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</si>
  <si>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</si>
  <si>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</si>
  <si>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</si>
  <si>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</si>
  <si>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</si>
  <si>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</si>
  <si>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</si>
  <si>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</si>
  <si>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</si>
  <si>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</si>
  <si>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</si>
  <si>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</si>
  <si>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</si>
  <si>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</si>
  <si>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</si>
  <si>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</si>
  <si>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</si>
  <si>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</si>
  <si>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</si>
  <si>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</si>
  <si>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</si>
  <si>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</si>
  <si>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</si>
  <si>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</si>
  <si>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</si>
  <si>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</si>
  <si>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</si>
  <si>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</si>
  <si>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</si>
  <si>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</si>
  <si>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</si>
  <si>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</si>
  <si>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</si>
  <si>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</si>
  <si>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</si>
  <si>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</si>
  <si>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</si>
  <si>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</si>
  <si>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</si>
  <si>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</si>
  <si>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</si>
  <si>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</si>
  <si>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</si>
  <si>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</si>
  <si>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</si>
  <si>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</si>
  <si>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</si>
  <si>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</si>
  <si>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</si>
  <si>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</si>
  <si>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</si>
  <si>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</si>
  <si>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</si>
  <si>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</si>
  <si>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</si>
  <si>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</si>
  <si>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</si>
  <si>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</si>
  <si>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</si>
  <si>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</si>
  <si>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</si>
  <si>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</si>
  <si>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</si>
  <si>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</si>
  <si>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</si>
  <si>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</si>
  <si>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</si>
  <si>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</si>
  <si>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</si>
  <si>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</si>
  <si>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</si>
  <si>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</si>
  <si>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</si>
  <si>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</si>
  <si>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</si>
  <si>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</si>
  <si>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</si>
  <si>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</si>
  <si>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</si>
  <si>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</si>
  <si>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</si>
  <si>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</si>
  <si>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</si>
  <si>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</si>
  <si>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</si>
  <si>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</si>
  <si>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</si>
  <si>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</si>
  <si>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</si>
  <si>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</si>
  <si>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</si>
  <si>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</si>
  <si>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</si>
  <si>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</si>
  <si>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</si>
  <si>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</si>
  <si>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</si>
  <si>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</si>
  <si>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</si>
  <si>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</si>
  <si>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</si>
  <si>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</si>
  <si>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</si>
  <si>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</si>
  <si>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</si>
  <si>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</si>
  <si>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</si>
  <si>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</si>
  <si>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</si>
  <si>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</si>
  <si>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</si>
  <si>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</si>
  <si>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</si>
  <si>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</si>
  <si>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</si>
  <si>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</si>
  <si>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</si>
  <si>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</si>
  <si>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</si>
  <si>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</si>
  <si>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</si>
  <si>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</si>
  <si>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</si>
  <si>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</si>
  <si>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</si>
  <si>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</si>
  <si>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</si>
  <si>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</si>
  <si>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</si>
  <si>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</si>
  <si>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</si>
  <si>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</si>
  <si>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</si>
  <si>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</si>
  <si>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</si>
  <si>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</si>
  <si>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</si>
  <si>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</si>
  <si>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</si>
  <si>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</si>
  <si>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</si>
  <si>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</si>
  <si>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</si>
  <si>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</si>
  <si>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</si>
  <si>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</si>
  <si>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</si>
  <si>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</si>
  <si>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</si>
  <si>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</si>
  <si>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</si>
  <si>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</si>
  <si>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</si>
  <si>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</si>
  <si>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</si>
  <si>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</si>
  <si>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</si>
  <si>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</si>
  <si>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</si>
  <si>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</si>
  <si>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</si>
  <si>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</si>
  <si>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</si>
  <si>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</si>
  <si>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</si>
  <si>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</si>
  <si>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</si>
  <si>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</si>
  <si>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</si>
  <si>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</si>
  <si>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</si>
  <si>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</si>
  <si>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</si>
  <si>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</si>
  <si>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</si>
  <si>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</si>
  <si>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</si>
  <si>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</si>
  <si>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</si>
  <si>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</si>
  <si>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</si>
  <si>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</si>
  <si>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</si>
  <si>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</si>
  <si>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</si>
  <si>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</si>
  <si>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</si>
  <si>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</si>
  <si>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</si>
  <si>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</si>
  <si>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</si>
  <si>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</si>
  <si>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</si>
  <si>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</si>
  <si>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</si>
  <si>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</si>
  <si>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</si>
  <si>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</si>
  <si>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</si>
  <si>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</si>
  <si>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</si>
  <si>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</si>
  <si>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</si>
  <si>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</si>
  <si>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</si>
  <si>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</si>
  <si>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</si>
  <si>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</si>
  <si>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</si>
  <si>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</si>
  <si>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</si>
  <si>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</si>
  <si>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</si>
  <si>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</si>
  <si>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</si>
  <si>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</si>
  <si>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</si>
  <si>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</si>
  <si>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</si>
  <si>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</si>
  <si>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</si>
  <si>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</si>
  <si>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</si>
  <si>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</si>
  <si>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</si>
  <si>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</si>
  <si>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</si>
  <si>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</si>
  <si>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</si>
  <si>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</si>
  <si>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</si>
  <si>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</si>
  <si>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</si>
  <si>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</si>
  <si>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</si>
  <si>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</si>
  <si>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</si>
  <si>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</si>
  <si>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</si>
  <si>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</si>
  <si>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</si>
  <si>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</si>
  <si>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</si>
  <si>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</si>
  <si>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</si>
  <si>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</si>
  <si>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</si>
  <si>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</si>
  <si>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</si>
  <si>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</si>
  <si>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</si>
  <si>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</si>
  <si>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</si>
  <si>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</si>
  <si>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</si>
  <si>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</si>
  <si>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</si>
  <si>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</si>
  <si>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</si>
  <si>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</si>
  <si>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</si>
  <si>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</si>
  <si>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</si>
  <si>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</si>
  <si>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</si>
  <si>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</si>
  <si>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</si>
  <si>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</si>
  <si>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</si>
  <si>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</si>
  <si>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</si>
  <si>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</si>
  <si>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</si>
  <si>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</si>
  <si>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</si>
  <si>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</si>
  <si>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</si>
  <si>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</si>
  <si>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</si>
  <si>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</si>
  <si>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</si>
  <si>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</si>
  <si>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</si>
  <si>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</si>
  <si>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</si>
  <si>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</si>
  <si>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</si>
  <si>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</si>
  <si>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</si>
  <si>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</si>
  <si>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</si>
  <si>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</si>
  <si>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</si>
  <si>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</si>
  <si>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</si>
  <si>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</si>
  <si>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</si>
  <si>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</si>
  <si>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</si>
  <si>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</si>
  <si>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</si>
  <si>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</si>
  <si>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</si>
  <si>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</si>
  <si>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</si>
  <si>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</si>
  <si>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</si>
  <si>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</si>
  <si>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</si>
  <si>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</si>
  <si>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</si>
  <si>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</si>
  <si>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</si>
  <si>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</si>
  <si>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</si>
  <si>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</si>
  <si>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</si>
  <si>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</si>
  <si>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</si>
  <si>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</si>
  <si>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</si>
  <si>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</si>
  <si>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</si>
  <si>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</si>
  <si>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</si>
  <si>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</si>
  <si>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</si>
  <si>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</si>
  <si>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</si>
  <si>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</si>
  <si>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</si>
  <si>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</si>
  <si>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</si>
  <si>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</si>
  <si>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</si>
  <si>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</si>
  <si>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</si>
  <si>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</si>
  <si>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</si>
  <si>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</si>
  <si>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</si>
  <si>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</si>
  <si>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</si>
  <si>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</si>
  <si>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</si>
  <si>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</si>
  <si>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</si>
  <si>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</si>
  <si>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</si>
  <si>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</si>
  <si>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</si>
  <si>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</si>
  <si>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</si>
  <si>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</si>
  <si>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</si>
  <si>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</si>
  <si>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</si>
  <si>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</si>
  <si>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</si>
  <si>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</si>
  <si>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</si>
  <si>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</si>
  <si>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</si>
  <si>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</si>
  <si>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</si>
  <si>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</si>
  <si>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</si>
  <si>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</si>
  <si>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</si>
  <si>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</si>
  <si>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</si>
  <si>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</si>
  <si>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</si>
  <si>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</si>
  <si>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</si>
  <si>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</si>
  <si>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</si>
  <si>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</si>
  <si>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</si>
  <si>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</si>
  <si>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</si>
  <si>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</si>
  <si>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</si>
  <si>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</si>
  <si>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</si>
  <si>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</si>
  <si>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</si>
  <si>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</si>
  <si>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</si>
  <si>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</si>
  <si>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</si>
  <si>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</si>
  <si>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</si>
  <si>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</si>
  <si>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</si>
  <si>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</si>
  <si>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</si>
  <si>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</si>
  <si>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</si>
  <si>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</si>
  <si>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</si>
  <si>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</si>
  <si>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</si>
  <si>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</si>
  <si>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</si>
  <si>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</si>
  <si>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</si>
  <si>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</si>
  <si>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</si>
  <si>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</si>
  <si>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</si>
  <si>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</si>
  <si>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</si>
  <si>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</si>
  <si>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</si>
  <si>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</si>
  <si>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</si>
  <si>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</si>
  <si>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</si>
  <si>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</si>
  <si>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</si>
  <si>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</si>
  <si>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</si>
  <si>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</si>
  <si>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</si>
  <si>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</si>
  <si>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</si>
  <si>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</si>
  <si>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</si>
  <si>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</si>
  <si>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</si>
  <si>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</si>
  <si>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</si>
  <si>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</si>
  <si>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</si>
  <si>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</si>
  <si>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</si>
  <si>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</si>
  <si>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</si>
  <si>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</si>
  <si>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</si>
  <si>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</si>
  <si>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</si>
  <si>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</si>
  <si>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</si>
  <si>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</si>
  <si>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</si>
  <si>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</si>
  <si>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</si>
  <si>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</si>
  <si>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</si>
  <si>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</si>
  <si>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</si>
  <si>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</si>
  <si>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</si>
  <si>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</si>
  <si>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</si>
  <si>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</si>
  <si>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</si>
  <si>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</si>
  <si>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</si>
  <si>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</si>
  <si>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</si>
  <si>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</si>
  <si>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</si>
  <si>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</si>
  <si>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</si>
  <si>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</si>
  <si>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</si>
  <si>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</si>
  <si>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</si>
  <si>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</si>
  <si>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</si>
  <si>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</si>
  <si>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</si>
  <si>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</si>
  <si>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</si>
  <si>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</si>
  <si>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</si>
  <si>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</si>
  <si>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</si>
  <si>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</si>
  <si>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</si>
  <si>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</si>
  <si>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</si>
  <si>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</si>
  <si>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</si>
  <si>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</si>
  <si>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</si>
  <si>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</si>
  <si>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</si>
  <si>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</si>
  <si>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</si>
  <si>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</si>
  <si>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</si>
  <si>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</si>
  <si>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</si>
  <si>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</si>
  <si>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</si>
  <si>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</si>
  <si>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</si>
  <si>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</si>
  <si>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</si>
  <si>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</si>
  <si>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</si>
  <si>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</si>
  <si>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</si>
  <si>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</si>
  <si>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</si>
  <si>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</si>
  <si>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</si>
  <si>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</si>
  <si>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</si>
  <si>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</si>
  <si>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</si>
  <si>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</si>
  <si>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</si>
  <si>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</si>
  <si>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</si>
  <si>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</si>
  <si>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</si>
  <si>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</si>
  <si>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</si>
  <si>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</si>
  <si>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</si>
  <si>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</si>
  <si>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</si>
  <si>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</si>
  <si>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</si>
  <si>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</si>
  <si>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</si>
  <si>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</si>
  <si>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</si>
  <si>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</si>
  <si>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</si>
  <si>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</si>
  <si>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</si>
  <si>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</si>
  <si>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</si>
  <si>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</si>
  <si>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</si>
  <si>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</si>
  <si>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</si>
  <si>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</si>
  <si>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</si>
  <si>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</si>
  <si>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</si>
  <si>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</si>
  <si>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</si>
  <si>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</si>
  <si>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</si>
  <si>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</si>
  <si>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</si>
  <si>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</si>
  <si>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</si>
  <si>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</si>
  <si>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</si>
  <si>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</si>
  <si>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</si>
  <si>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</si>
  <si>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</si>
  <si>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</si>
  <si>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</si>
  <si>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</si>
  <si>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</si>
  <si>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</si>
  <si>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</si>
  <si>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</si>
  <si>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</si>
  <si>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</si>
  <si>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</si>
  <si>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</si>
  <si>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</si>
  <si>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</si>
  <si>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</si>
  <si>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</si>
  <si>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</si>
  <si>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</si>
  <si>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</si>
  <si>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</si>
  <si>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</si>
  <si>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</si>
  <si>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</si>
  <si>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</si>
  <si>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</si>
  <si>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</si>
  <si>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</si>
  <si>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</si>
  <si>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</si>
  <si>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</si>
  <si>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</si>
  <si>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</si>
  <si>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</si>
  <si>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</si>
  <si>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</si>
  <si>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</si>
  <si>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</si>
  <si>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</si>
  <si>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</si>
  <si>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</si>
  <si>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</si>
  <si>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</si>
  <si>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</si>
  <si>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</si>
  <si>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</si>
  <si>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</si>
  <si>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</si>
  <si>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</si>
  <si>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</si>
  <si>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</si>
  <si>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</si>
  <si>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</si>
  <si>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</si>
  <si>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</si>
  <si>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</si>
  <si>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</si>
  <si>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</si>
  <si>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</si>
  <si>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</si>
  <si>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</si>
  <si>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</si>
  <si>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</si>
  <si>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</si>
  <si>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</si>
  <si>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</si>
  <si>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</si>
  <si>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</si>
  <si>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</si>
  <si>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</si>
  <si>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</si>
  <si>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</si>
  <si>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</si>
  <si>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</si>
  <si>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</si>
  <si>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</si>
  <si>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</si>
  <si>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</si>
  <si>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</si>
  <si>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</si>
  <si>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</si>
  <si>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</si>
  <si>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</si>
  <si>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</si>
  <si>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</si>
  <si>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</si>
  <si>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</si>
  <si>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</si>
  <si>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</si>
  <si>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</si>
  <si>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</si>
  <si>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</si>
  <si>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</si>
  <si>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</si>
  <si>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</si>
  <si>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</si>
  <si>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</si>
  <si>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</si>
  <si>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</si>
  <si>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</si>
  <si>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</si>
  <si>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</si>
  <si>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</si>
  <si>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</si>
  <si>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</si>
  <si>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</si>
  <si>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</si>
  <si>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</si>
  <si>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</si>
  <si>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</si>
  <si>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</si>
  <si>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</si>
  <si>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</si>
  <si>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</si>
  <si>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</si>
  <si>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</si>
  <si>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</si>
  <si>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</si>
  <si>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</si>
  <si>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</si>
  <si>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</si>
  <si>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</si>
  <si>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</si>
  <si>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</si>
  <si>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</si>
  <si>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</si>
  <si>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</si>
  <si>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</si>
  <si>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</si>
  <si>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</si>
  <si>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</si>
  <si>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</si>
  <si>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</si>
  <si>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</si>
  <si>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</si>
  <si>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</si>
  <si>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</si>
  <si>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</si>
  <si>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</si>
  <si>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</si>
  <si>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</si>
  <si>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</si>
  <si>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</si>
  <si>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</si>
  <si>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</si>
  <si>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</si>
  <si>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</si>
  <si>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</si>
  <si>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</si>
  <si>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</si>
  <si>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</si>
  <si>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</si>
  <si>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</si>
  <si>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</si>
  <si>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</si>
  <si>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</si>
  <si>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</si>
  <si>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</si>
  <si>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</si>
  <si>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</si>
  <si>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</si>
  <si>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</si>
  <si>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</si>
  <si>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</si>
  <si>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</si>
  <si>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</si>
  <si>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</si>
  <si>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</si>
  <si>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</si>
  <si>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</si>
  <si>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</si>
  <si>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</si>
  <si>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</si>
  <si>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</si>
  <si>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</si>
  <si>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</si>
  <si>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</si>
  <si>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</si>
  <si>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</si>
  <si>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</si>
  <si>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</si>
  <si>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</si>
  <si>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</si>
  <si>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</si>
  <si>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</si>
  <si>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</si>
  <si>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</si>
  <si>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</si>
  <si>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</si>
  <si>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</si>
  <si>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</si>
  <si>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</si>
  <si>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</si>
  <si>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</si>
  <si>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</si>
  <si>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</si>
  <si>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</si>
  <si>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</si>
  <si>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</si>
  <si>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</si>
  <si>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</si>
  <si>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</si>
  <si>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</si>
  <si>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</si>
  <si>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</si>
  <si>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</si>
  <si>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</si>
  <si>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</si>
  <si>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</si>
  <si>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</si>
  <si>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</si>
  <si>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</si>
  <si>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</si>
  <si>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</si>
  <si>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</si>
  <si>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</si>
  <si>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</si>
  <si>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</si>
  <si>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</si>
  <si>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</si>
  <si>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</si>
  <si>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</si>
  <si>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</si>
  <si>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</si>
  <si>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</si>
  <si>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</si>
  <si>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</si>
  <si>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</si>
  <si>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</si>
  <si>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</si>
  <si>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</si>
  <si>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</si>
  <si>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</si>
  <si>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</si>
  <si>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</si>
  <si>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</si>
  <si>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</si>
  <si>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</si>
  <si>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</si>
  <si>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</si>
  <si>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</si>
  <si>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</si>
  <si>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</si>
  <si>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</si>
  <si>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</si>
  <si>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</si>
  <si>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</si>
  <si>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</si>
  <si>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</si>
  <si>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</si>
  <si>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</si>
  <si>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</si>
  <si>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</si>
  <si>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</si>
  <si>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</si>
  <si>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</si>
  <si>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</si>
  <si>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</si>
  <si>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</si>
  <si>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</si>
  <si>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</si>
  <si>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</si>
  <si>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</si>
  <si>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</si>
  <si>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</si>
  <si>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</si>
  <si>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</si>
  <si>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</si>
  <si>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</si>
  <si>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</si>
  <si>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</si>
  <si>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</si>
  <si>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</si>
  <si>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</si>
  <si>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</si>
  <si>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</si>
  <si>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</si>
  <si>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</si>
  <si>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</si>
  <si>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</si>
  <si>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</si>
  <si>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</si>
  <si>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</si>
  <si>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</si>
  <si>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</si>
  <si>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</si>
  <si>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</si>
  <si>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</si>
  <si>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</si>
  <si>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</si>
  <si>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</si>
  <si>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</si>
  <si>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</si>
  <si>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</si>
  <si>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</si>
  <si>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</si>
  <si>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</si>
  <si>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</si>
  <si>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</si>
  <si>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</si>
  <si>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</si>
  <si>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</si>
  <si>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</si>
  <si>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</si>
  <si>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</si>
  <si>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</si>
  <si>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</si>
  <si>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</si>
  <si>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</si>
  <si>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</si>
  <si>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</si>
  <si>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</si>
  <si>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</si>
  <si>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</si>
  <si>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</si>
  <si>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</si>
  <si>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</si>
  <si>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</si>
  <si>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</si>
  <si>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</si>
  <si>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</si>
  <si>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</si>
  <si>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</si>
  <si>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</si>
  <si>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</si>
  <si>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</si>
  <si>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</si>
  <si>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</si>
  <si>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</si>
  <si>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</si>
  <si>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</si>
  <si>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</si>
  <si>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</si>
  <si>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</si>
  <si>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</si>
  <si>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</si>
  <si>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</si>
  <si>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</si>
  <si>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</si>
  <si>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</si>
  <si>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</si>
  <si>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</si>
  <si>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</si>
  <si>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</si>
  <si>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</si>
  <si>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</si>
  <si>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</si>
  <si>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</si>
  <si>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</si>
  <si>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</si>
  <si>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</si>
  <si>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</si>
  <si>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</si>
  <si>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</si>
  <si>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</si>
  <si>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</si>
  <si>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</si>
  <si>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</si>
  <si>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</si>
  <si>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</si>
  <si>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</si>
  <si>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</si>
  <si>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</si>
  <si>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</si>
  <si>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</si>
  <si>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</si>
  <si>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</si>
  <si>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</si>
  <si>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</si>
  <si>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</si>
  <si>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</si>
  <si>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</si>
  <si>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</si>
  <si>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</si>
  <si>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</si>
  <si>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</si>
  <si>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</si>
  <si>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</si>
  <si>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</si>
  <si>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</si>
  <si>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</si>
  <si>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</si>
  <si>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</si>
  <si>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</si>
  <si>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</si>
  <si>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</si>
  <si>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</si>
  <si>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</si>
  <si>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</si>
  <si>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</si>
  <si>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</si>
  <si>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</si>
  <si>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</si>
  <si>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</si>
  <si>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</si>
  <si>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</si>
  <si>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</si>
  <si>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</si>
  <si>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</si>
  <si>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</si>
  <si>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</si>
  <si>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</si>
  <si>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</si>
  <si>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</si>
  <si>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</si>
  <si>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</si>
  <si>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</si>
  <si>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</si>
  <si>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</si>
  <si>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</si>
  <si>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</si>
  <si>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</si>
  <si>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</si>
  <si>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</si>
  <si>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</si>
  <si>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</si>
  <si>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</si>
  <si>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</si>
  <si>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</si>
  <si>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</si>
  <si>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</si>
  <si>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</si>
  <si>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</si>
  <si>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</si>
  <si>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</si>
  <si>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</si>
  <si>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</si>
  <si>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</si>
  <si>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</si>
  <si>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</si>
  <si>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</si>
  <si>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</si>
  <si>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</si>
  <si>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</si>
  <si>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</si>
  <si>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</si>
  <si>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</si>
  <si>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</si>
  <si>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</si>
  <si>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</si>
  <si>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</si>
  <si>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</si>
  <si>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</si>
  <si>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</si>
  <si>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</si>
  <si>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</si>
  <si>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</si>
  <si>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</si>
  <si>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</si>
  <si>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</si>
  <si>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</si>
  <si>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</si>
  <si>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</si>
  <si>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</si>
  <si>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</si>
  <si>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</si>
  <si>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</si>
  <si>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</si>
  <si>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</si>
  <si>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</si>
  <si>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</si>
  <si>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</si>
  <si>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</si>
  <si>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</si>
  <si>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</si>
  <si>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</si>
  <si>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</si>
  <si>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</si>
  <si>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</si>
  <si>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</si>
  <si>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</si>
  <si>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</si>
  <si>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</si>
  <si>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</si>
  <si>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</si>
  <si>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</si>
  <si>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</si>
  <si>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</si>
  <si>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</si>
  <si>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</si>
  <si>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</si>
  <si>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</si>
  <si>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</si>
  <si>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</si>
  <si>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</si>
  <si>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</si>
  <si>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</si>
  <si>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</si>
  <si>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</si>
  <si>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</si>
  <si>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</si>
  <si>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</si>
  <si>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</si>
  <si>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</si>
  <si>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</si>
  <si>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</si>
  <si>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</si>
  <si>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</si>
  <si>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</si>
  <si>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</si>
  <si>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</si>
  <si>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</si>
  <si>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</si>
  <si>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</si>
  <si>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</si>
  <si>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</si>
  <si>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</si>
  <si>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</si>
  <si>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</si>
  <si>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</si>
  <si>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</si>
  <si>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</si>
  <si>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</si>
  <si>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</si>
  <si>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</si>
  <si>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</si>
  <si>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</si>
  <si>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</si>
  <si>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</si>
  <si>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</si>
  <si>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</si>
  <si>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</si>
  <si>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</si>
  <si>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</si>
  <si>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</si>
  <si>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</si>
  <si>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</si>
  <si>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</si>
  <si>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</si>
  <si>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</si>
  <si>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</si>
  <si>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</si>
  <si>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</si>
  <si>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</si>
  <si>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</si>
  <si>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</si>
  <si>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</si>
  <si>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</si>
  <si>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</si>
  <si>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</si>
  <si>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</si>
  <si>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</si>
  <si>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</si>
  <si>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</si>
  <si>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</si>
  <si>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</si>
  <si>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</si>
  <si>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</si>
  <si>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</si>
  <si>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</si>
  <si>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</si>
  <si>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</si>
  <si>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</si>
  <si>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</si>
  <si>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</si>
  <si>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</si>
  <si>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</si>
  <si>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</si>
  <si>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</si>
  <si>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</si>
  <si>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</si>
  <si>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</si>
  <si>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</si>
  <si>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</si>
  <si>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</si>
  <si>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</si>
  <si>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</si>
  <si>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</si>
  <si>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</si>
  <si>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</si>
  <si>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</si>
  <si>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</si>
  <si>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</si>
  <si>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</si>
  <si>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</si>
  <si>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</si>
  <si>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</si>
  <si>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</si>
  <si>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</si>
  <si>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</si>
  <si>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</si>
  <si>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</si>
  <si>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</si>
  <si>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</si>
  <si>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</si>
  <si>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</si>
  <si>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</si>
  <si>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</si>
  <si>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</si>
  <si>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</si>
  <si>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</si>
  <si>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</si>
  <si>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</si>
  <si>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</si>
  <si>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</si>
  <si>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</si>
  <si>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</si>
  <si>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</si>
  <si>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</si>
  <si>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</si>
  <si>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</si>
  <si>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</si>
  <si>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</si>
  <si>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</si>
  <si>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</si>
  <si>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</si>
  <si>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</si>
  <si>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</si>
  <si>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</si>
  <si>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</si>
  <si>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</si>
  <si>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</si>
  <si>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</si>
  <si>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</si>
  <si>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</si>
  <si>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</si>
  <si>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</si>
  <si>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</si>
  <si>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</si>
  <si>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</si>
  <si>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</si>
  <si>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</si>
  <si>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</si>
  <si>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</si>
  <si>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</si>
  <si>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</si>
  <si>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</si>
  <si>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</si>
  <si>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</si>
  <si>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</si>
  <si>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</si>
  <si>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</si>
  <si>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</si>
  <si>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</si>
  <si>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</si>
  <si>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</si>
  <si>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</si>
  <si>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</si>
  <si>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</si>
  <si>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</si>
  <si>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</si>
  <si>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</si>
  <si>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</si>
  <si>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</si>
  <si>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</si>
  <si>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</si>
  <si>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</si>
  <si>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</si>
  <si>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</si>
  <si>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</si>
  <si>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</si>
  <si>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</si>
  <si>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</si>
  <si>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</si>
  <si>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</si>
  <si>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</si>
  <si>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</si>
  <si>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</si>
  <si>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</si>
  <si>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</si>
  <si>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</si>
  <si>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</si>
  <si>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</si>
  <si>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</si>
  <si>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</si>
  <si>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</si>
  <si>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</si>
  <si>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</si>
  <si>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</si>
  <si>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</si>
  <si>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</si>
  <si>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</si>
  <si>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</si>
  <si>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</si>
  <si>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</si>
  <si>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</si>
  <si>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</si>
  <si>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</si>
  <si>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</si>
  <si>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</si>
  <si>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</si>
  <si>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</si>
  <si>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</si>
  <si>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</si>
  <si>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</si>
  <si>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</si>
  <si>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</si>
  <si>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</si>
  <si>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</si>
  <si>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</si>
  <si>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</si>
  <si>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</si>
  <si>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</si>
  <si>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</si>
  <si>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</si>
  <si>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</si>
  <si>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</si>
  <si>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</si>
  <si>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</si>
  <si>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</si>
  <si>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</si>
  <si>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</si>
  <si>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</si>
  <si>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</si>
  <si>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</si>
  <si>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</si>
  <si>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</si>
  <si>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</si>
  <si>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</si>
  <si>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</si>
  <si>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</si>
  <si>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</si>
  <si>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</si>
  <si>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</si>
  <si>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</si>
  <si>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</si>
  <si>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</si>
  <si>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</si>
  <si>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</si>
  <si>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</si>
  <si>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</si>
  <si>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</si>
  <si>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</si>
  <si>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</si>
  <si>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</si>
  <si>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</si>
  <si>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</si>
  <si>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</si>
  <si>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</si>
  <si>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</si>
  <si>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</si>
  <si>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</si>
  <si>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</si>
  <si>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</si>
  <si>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</si>
  <si>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</si>
  <si>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</si>
  <si>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</si>
  <si>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</si>
  <si>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</si>
  <si>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</si>
  <si>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</si>
  <si>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</si>
  <si>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</si>
  <si>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</si>
  <si>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</si>
  <si>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</si>
  <si>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</si>
  <si>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</si>
  <si>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</si>
  <si>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</si>
  <si>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</si>
  <si>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</si>
  <si>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</si>
  <si>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</si>
  <si>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</si>
  <si>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</si>
  <si>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</si>
  <si>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</si>
  <si>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</si>
  <si>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</si>
  <si>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</si>
  <si>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</si>
  <si>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</si>
  <si>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</si>
  <si>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</si>
  <si>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</si>
  <si>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</si>
  <si>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</si>
  <si>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</si>
  <si>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</si>
  <si>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</si>
  <si>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</si>
  <si>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</si>
  <si>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</si>
  <si>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</si>
  <si>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</si>
  <si>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</si>
  <si>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</si>
  <si>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</si>
  <si>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</si>
  <si>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</si>
  <si>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</si>
  <si>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</si>
  <si>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</si>
  <si>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</si>
  <si>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</si>
  <si>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</si>
  <si>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</si>
  <si>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</si>
  <si>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</si>
  <si>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</si>
  <si>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</si>
  <si>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</si>
  <si>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</si>
  <si>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</si>
  <si>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</si>
  <si>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</si>
  <si>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</si>
  <si>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</si>
  <si>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</si>
  <si>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</si>
  <si>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</si>
  <si>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</si>
  <si>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</si>
  <si>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</si>
  <si>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</si>
  <si>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</si>
  <si>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</si>
  <si>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</si>
  <si>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</si>
  <si>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</si>
  <si>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</si>
  <si>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</si>
  <si>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</si>
  <si>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</si>
  <si>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</si>
  <si>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</si>
  <si>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</si>
  <si>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</si>
  <si>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</si>
  <si>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</si>
  <si>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</si>
  <si>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</si>
  <si>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</si>
  <si>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</si>
  <si>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</si>
  <si>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</si>
  <si>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</si>
  <si>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</si>
  <si>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</si>
  <si>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</si>
  <si>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</si>
  <si>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</si>
  <si>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</si>
  <si>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</si>
  <si>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</si>
  <si>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</si>
  <si>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</si>
  <si>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</si>
  <si>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</si>
  <si>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</si>
  <si>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</si>
  <si>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</si>
  <si>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</si>
  <si>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</si>
  <si>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</si>
  <si>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</si>
  <si>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</si>
  <si>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</si>
  <si>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</si>
  <si>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</si>
  <si>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</si>
  <si>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</si>
  <si>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</si>
  <si>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</si>
  <si>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</si>
  <si>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</si>
  <si>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</si>
  <si>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</si>
  <si>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</si>
  <si>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</si>
  <si>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</si>
  <si>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</si>
  <si>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</si>
  <si>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</si>
  <si>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</si>
  <si>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</si>
  <si>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</si>
  <si>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</si>
  <si>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</si>
  <si>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</si>
  <si>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</si>
  <si>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</si>
  <si>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</si>
  <si>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</si>
  <si>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</si>
  <si>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</si>
  <si>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</si>
  <si>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</si>
  <si>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</si>
  <si>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</si>
  <si>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</si>
  <si>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</si>
  <si>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</si>
  <si>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</si>
  <si>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</si>
  <si>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</si>
  <si>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</si>
  <si>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</si>
  <si>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</si>
  <si>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</si>
  <si>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</si>
  <si>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</si>
  <si>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</si>
  <si>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</si>
  <si>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</si>
  <si>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</si>
  <si>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</si>
  <si>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</si>
  <si>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</si>
  <si>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</si>
  <si>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</si>
  <si>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</si>
  <si>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</si>
  <si>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</si>
  <si>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</si>
  <si>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</si>
  <si>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</si>
  <si>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</si>
  <si>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</si>
  <si>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</si>
  <si>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</si>
  <si>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</si>
  <si>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</si>
  <si>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</si>
  <si>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</si>
  <si>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</si>
  <si>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</si>
  <si>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</si>
  <si>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</si>
  <si>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</si>
  <si>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</si>
  <si>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</si>
  <si>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</si>
  <si>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</si>
  <si>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</si>
  <si>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</si>
  <si>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</si>
  <si>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</si>
  <si>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</si>
  <si>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</si>
  <si>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</si>
  <si>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</si>
  <si>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</si>
  <si>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</si>
  <si>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</si>
  <si>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</si>
  <si>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</si>
  <si>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</si>
  <si>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</si>
  <si>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</si>
  <si>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</si>
  <si>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</si>
  <si>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</si>
  <si>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</si>
  <si>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</si>
  <si>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</si>
  <si>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</si>
  <si>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</si>
  <si>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</si>
  <si>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</si>
  <si>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</si>
  <si>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</si>
  <si>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</si>
  <si>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</si>
  <si>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</si>
  <si>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</si>
  <si>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</si>
  <si>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</si>
  <si>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</si>
  <si>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</si>
  <si>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</si>
  <si>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</si>
  <si>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</si>
  <si>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</si>
  <si>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</si>
  <si>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</si>
  <si>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</si>
  <si>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</si>
  <si>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</si>
  <si>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</si>
  <si>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</si>
  <si>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</si>
  <si>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</si>
  <si>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</si>
  <si>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</si>
  <si>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</si>
  <si>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</si>
  <si>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</si>
  <si>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</si>
  <si>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</si>
  <si>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</si>
  <si>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</si>
  <si>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</si>
  <si>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</si>
  <si>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</si>
  <si>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</si>
  <si>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</si>
  <si>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</si>
  <si>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</si>
  <si>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</si>
  <si>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</si>
  <si>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</si>
  <si>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</si>
  <si>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</si>
  <si>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</si>
  <si>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</si>
  <si>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</si>
  <si>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</si>
  <si>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</si>
  <si>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</si>
  <si>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</si>
  <si>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</si>
  <si>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</si>
  <si>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</si>
  <si>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</si>
  <si>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</si>
  <si>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</si>
  <si>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</si>
  <si>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</si>
  <si>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</si>
  <si>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</si>
  <si>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</si>
  <si>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</si>
  <si>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</si>
  <si>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</si>
  <si>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</si>
  <si>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</si>
  <si>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</si>
  <si>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</si>
  <si>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</si>
  <si>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</si>
  <si>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</si>
  <si>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</si>
  <si>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</si>
  <si>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</si>
  <si>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</si>
  <si>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</si>
  <si>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</si>
  <si>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</si>
  <si>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</si>
  <si>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</si>
  <si>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</si>
  <si>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</si>
  <si>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</si>
  <si>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</si>
  <si>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</si>
  <si>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</si>
  <si>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</si>
  <si>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</si>
  <si>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</si>
  <si>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</si>
  <si>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</si>
  <si>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</si>
  <si>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</si>
  <si>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</si>
  <si>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</si>
  <si>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</si>
  <si>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</si>
  <si>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</si>
  <si>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</si>
  <si>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</si>
  <si>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</si>
  <si>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</si>
  <si>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</si>
  <si>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</si>
  <si>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</si>
  <si>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</si>
  <si>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</si>
  <si>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</si>
  <si>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</si>
  <si>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</si>
  <si>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</si>
  <si>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</si>
  <si>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</si>
  <si>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</si>
  <si>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</si>
  <si>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</si>
  <si>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</si>
  <si>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</si>
  <si>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</si>
  <si>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</si>
  <si>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</si>
  <si>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</si>
  <si>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</si>
  <si>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</si>
  <si>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</si>
  <si>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</si>
  <si>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</si>
  <si>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</si>
  <si>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</si>
  <si>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</si>
  <si>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</si>
  <si>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</si>
  <si>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</si>
  <si>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</si>
  <si>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</si>
  <si>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</si>
  <si>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</si>
  <si>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</si>
  <si>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</si>
  <si>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</si>
  <si>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</si>
  <si>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</si>
  <si>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</si>
  <si>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</si>
  <si>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</si>
  <si>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</si>
  <si>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</si>
  <si>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</si>
  <si>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</si>
  <si>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</si>
  <si>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</si>
  <si>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</si>
  <si>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</si>
  <si>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</si>
  <si>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</si>
  <si>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</si>
  <si>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</si>
  <si>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</si>
  <si>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</si>
  <si>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</si>
  <si>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</si>
  <si>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</si>
  <si>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</si>
  <si>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</si>
  <si>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</si>
  <si>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</si>
  <si>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</si>
  <si>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</si>
  <si>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</si>
  <si>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</si>
  <si>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</si>
  <si>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</si>
  <si>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</si>
  <si>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</si>
  <si>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</si>
  <si>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</si>
  <si>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</si>
  <si>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</si>
  <si>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</si>
  <si>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</si>
  <si>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</si>
  <si>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</si>
  <si>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</si>
  <si>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</si>
  <si>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</si>
  <si>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</si>
  <si>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</si>
  <si>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</si>
  <si>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</si>
  <si>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</si>
  <si>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</si>
  <si>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</si>
  <si>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</si>
  <si>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</si>
  <si>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</si>
  <si>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</si>
  <si>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</si>
  <si>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</si>
  <si>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</si>
  <si>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</si>
  <si>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</si>
  <si>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</si>
  <si>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</si>
  <si>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</si>
  <si>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</si>
  <si>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</si>
  <si>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</si>
  <si>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</si>
  <si>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</si>
  <si>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</si>
  <si>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</si>
  <si>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</si>
  <si>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</si>
  <si>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</si>
  <si>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</si>
  <si>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</si>
  <si>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</si>
  <si>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</si>
  <si>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</si>
  <si>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</si>
  <si>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</si>
  <si>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</si>
  <si>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</si>
  <si>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</si>
  <si>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</si>
  <si>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</si>
  <si>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</si>
  <si>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</si>
  <si>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</si>
  <si>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</si>
  <si>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</si>
  <si>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</si>
  <si>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</si>
  <si>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</si>
  <si>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</si>
  <si>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</si>
  <si>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</si>
  <si>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</si>
  <si>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</si>
  <si>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</si>
  <si>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</si>
  <si>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</si>
  <si>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</si>
  <si>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</si>
  <si>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</si>
  <si>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</si>
  <si>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</si>
  <si>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</si>
  <si>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</si>
  <si>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</si>
  <si>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</si>
  <si>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</si>
  <si>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</si>
  <si>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</si>
  <si>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</si>
  <si>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</si>
  <si>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</si>
  <si>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</si>
  <si>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</si>
  <si>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</si>
  <si>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</si>
  <si>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</si>
  <si>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</si>
  <si>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</si>
  <si>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</si>
  <si>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</si>
  <si>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</si>
  <si>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</si>
  <si>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</si>
  <si>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</si>
  <si>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</si>
  <si>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</si>
  <si>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</si>
  <si>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</si>
  <si>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</si>
  <si>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</si>
  <si>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</si>
  <si>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</si>
  <si>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</si>
  <si>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</si>
  <si>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</si>
  <si>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</si>
  <si>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</si>
  <si>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</si>
  <si>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</si>
  <si>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</si>
  <si>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</si>
  <si>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</si>
  <si>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</si>
  <si>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</si>
  <si>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</si>
  <si>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</si>
  <si>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</si>
  <si>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</si>
  <si>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</si>
  <si>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</si>
  <si>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</si>
  <si>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</si>
  <si>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</si>
  <si>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</si>
  <si>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</si>
  <si>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</si>
  <si>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</si>
  <si>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</si>
  <si>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</si>
  <si>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</si>
  <si>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</si>
  <si>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</si>
  <si>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</si>
  <si>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</si>
  <si>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</si>
  <si>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</si>
  <si>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</si>
  <si>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</si>
  <si>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</si>
  <si>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</si>
  <si>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</si>
  <si>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</si>
  <si>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</si>
  <si>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</si>
  <si>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</si>
  <si>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</si>
  <si>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</si>
  <si>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</si>
  <si>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</si>
  <si>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</si>
  <si>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</si>
  <si>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</si>
  <si>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</si>
  <si>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</si>
  <si>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</si>
  <si>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</si>
  <si>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</si>
  <si>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</si>
  <si>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</si>
  <si>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</si>
  <si>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</si>
  <si>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</si>
  <si>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</si>
  <si>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</si>
  <si>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</si>
  <si>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</si>
  <si>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</si>
  <si>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</si>
  <si>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</si>
  <si>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</si>
  <si>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</si>
  <si>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</si>
  <si>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</si>
  <si>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</si>
  <si>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</si>
  <si>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</si>
  <si>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</si>
  <si>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</si>
  <si>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</si>
  <si>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</si>
  <si>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</si>
  <si>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</si>
  <si>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</si>
  <si>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</si>
  <si>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</si>
  <si>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</si>
  <si>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</si>
  <si>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</si>
  <si>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</si>
  <si>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</si>
  <si>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</si>
  <si>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</si>
  <si>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</si>
  <si>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</si>
  <si>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</si>
  <si>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</si>
  <si>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</si>
  <si>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</si>
  <si>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</si>
  <si>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</si>
  <si>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</si>
  <si>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</si>
  <si>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</si>
  <si>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</si>
  <si>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</si>
  <si>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</si>
  <si>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</si>
  <si>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</si>
  <si>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</si>
  <si>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</si>
  <si>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</si>
  <si>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</si>
  <si>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</si>
  <si>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</si>
  <si>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</si>
  <si>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</si>
  <si>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</si>
  <si>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</si>
  <si>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</si>
  <si>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</si>
  <si>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</si>
  <si>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</si>
  <si>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</si>
  <si>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</si>
  <si>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</si>
  <si>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</si>
  <si>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</si>
  <si>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</si>
  <si>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</si>
  <si>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</si>
  <si>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</si>
  <si>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</si>
  <si>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</si>
  <si>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</si>
  <si>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</si>
  <si>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</si>
  <si>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</si>
  <si>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</si>
  <si>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</si>
  <si>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</si>
  <si>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</si>
  <si>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</si>
  <si>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</si>
  <si>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</si>
  <si>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</si>
  <si>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</si>
  <si>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</si>
  <si>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</si>
  <si>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</si>
  <si>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</si>
  <si>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</si>
  <si>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</si>
  <si>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</si>
  <si>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</si>
  <si>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</si>
  <si>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</si>
  <si>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</si>
  <si>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</si>
  <si>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</si>
  <si>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</si>
  <si>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</si>
  <si>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</si>
  <si>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</si>
  <si>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</si>
  <si>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</si>
  <si>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</si>
  <si>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</si>
  <si>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</si>
  <si>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</si>
  <si>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</si>
  <si>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</si>
  <si>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</si>
  <si>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</si>
  <si>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</si>
  <si>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</si>
  <si>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</si>
  <si>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</si>
  <si>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</si>
  <si>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</si>
  <si>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</si>
  <si>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</si>
  <si>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</si>
  <si>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</si>
  <si>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</si>
  <si>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</si>
  <si>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</si>
  <si>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</si>
  <si>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</si>
  <si>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</si>
  <si>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</si>
  <si>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</si>
  <si>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</si>
  <si>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</si>
  <si>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</si>
  <si>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</si>
  <si>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</si>
  <si>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</si>
  <si>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</si>
  <si>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</si>
  <si>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</si>
  <si>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</si>
  <si>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</si>
  <si>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</si>
  <si>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</si>
  <si>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</si>
  <si>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</si>
  <si>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</si>
  <si>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</si>
  <si>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</si>
  <si>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</si>
  <si>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</si>
  <si>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</si>
  <si>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</si>
  <si>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</si>
  <si>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</si>
  <si>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</si>
  <si>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</si>
  <si>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</si>
  <si>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</si>
  <si>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</si>
  <si>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</si>
  <si>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</si>
  <si>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</si>
  <si>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</si>
  <si>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</si>
  <si>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</si>
  <si>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</si>
  <si>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</si>
  <si>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</si>
  <si>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</si>
  <si>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</si>
  <si>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</si>
  <si>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</si>
  <si>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</si>
  <si>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</si>
  <si>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</si>
  <si>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</si>
  <si>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</si>
  <si>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</si>
  <si>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</si>
  <si>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</si>
  <si>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</si>
  <si>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</si>
  <si>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</si>
  <si>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</si>
  <si>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</si>
  <si>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</si>
  <si>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</si>
  <si>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</si>
  <si>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</si>
  <si>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</si>
  <si>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</si>
  <si>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</si>
  <si>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</si>
  <si>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</si>
  <si>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</si>
  <si>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</si>
  <si>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</si>
  <si>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</si>
  <si>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</si>
  <si>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</si>
  <si>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</si>
  <si>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</si>
  <si>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</si>
  <si>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</si>
  <si>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</si>
  <si>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</si>
  <si>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</si>
  <si>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</si>
  <si>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</si>
  <si>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</si>
  <si>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</si>
  <si>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</si>
  <si>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</si>
  <si>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</si>
  <si>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</si>
  <si>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</si>
  <si>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</si>
  <si>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</si>
  <si>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</si>
  <si>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</si>
  <si>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</si>
  <si>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</si>
  <si>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</si>
  <si>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</si>
  <si>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</si>
  <si>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</si>
  <si>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</si>
  <si>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</si>
  <si>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</si>
  <si>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</si>
  <si>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</si>
  <si>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</si>
  <si>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</si>
  <si>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</si>
  <si>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</si>
  <si>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</si>
  <si>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</si>
  <si>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</si>
  <si>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</si>
  <si>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</si>
  <si>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</si>
  <si>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</si>
  <si>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</si>
  <si>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</si>
  <si>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</si>
  <si>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</si>
  <si>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</si>
  <si>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</si>
  <si>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</si>
  <si>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</si>
  <si>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</si>
  <si>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</si>
  <si>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</si>
  <si>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</si>
  <si>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</si>
  <si>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</si>
  <si>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</si>
  <si>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</si>
  <si>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</si>
  <si>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</si>
  <si>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</si>
  <si>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</si>
  <si>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</si>
  <si>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</si>
  <si>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</si>
  <si>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</si>
  <si>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</si>
  <si>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</si>
  <si>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</si>
  <si>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</si>
  <si>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</si>
  <si>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</si>
  <si>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</si>
  <si>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</si>
  <si>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</si>
  <si>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</si>
  <si>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</si>
  <si>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</si>
  <si>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</si>
  <si>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</si>
  <si>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</si>
  <si>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</si>
  <si>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</si>
  <si>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</si>
  <si>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</si>
  <si>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</si>
  <si>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</si>
  <si>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</si>
  <si>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</si>
  <si>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</si>
  <si>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</si>
  <si>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</si>
  <si>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</si>
  <si>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</si>
  <si>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</si>
  <si>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</si>
  <si>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</si>
  <si>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</si>
  <si>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</si>
  <si>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</si>
  <si>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</si>
  <si>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</si>
  <si>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</si>
  <si>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</si>
  <si>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</si>
  <si>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</si>
  <si>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</si>
  <si>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</si>
  <si>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</si>
  <si>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</si>
  <si>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</si>
  <si>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</si>
  <si>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</si>
  <si>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</si>
  <si>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</si>
  <si>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</si>
  <si>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</si>
  <si>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</si>
  <si>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</si>
  <si>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</si>
  <si>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</si>
  <si>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</si>
  <si>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</si>
  <si>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</si>
  <si>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</si>
  <si>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</si>
  <si>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</si>
  <si>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</si>
  <si>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</si>
  <si>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</si>
  <si>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</si>
  <si>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</si>
  <si>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</si>
  <si>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</si>
  <si>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</si>
  <si>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</si>
  <si>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</si>
  <si>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</si>
  <si>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</si>
  <si>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</si>
  <si>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</si>
  <si>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</si>
  <si>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</si>
  <si>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</si>
  <si>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</si>
  <si>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</si>
  <si>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</si>
  <si>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</si>
  <si>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</si>
  <si>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</si>
  <si>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</si>
  <si>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</si>
  <si>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</si>
  <si>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</si>
  <si>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</si>
  <si>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</si>
  <si>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</si>
  <si>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</si>
  <si>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</si>
  <si>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</si>
  <si>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</si>
  <si>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</si>
  <si>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</si>
  <si>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</si>
  <si>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</si>
  <si>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</si>
  <si>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</si>
  <si>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</si>
  <si>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</si>
  <si>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</si>
  <si>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</si>
  <si>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</si>
  <si>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</si>
  <si>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</si>
  <si>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</si>
  <si>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</si>
  <si>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</si>
  <si>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</si>
  <si>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</si>
  <si>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</si>
  <si>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</si>
  <si>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</si>
  <si>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</si>
  <si>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</si>
  <si>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</si>
  <si>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</si>
  <si>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</si>
  <si>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</si>
  <si>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</si>
  <si>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</si>
  <si>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</si>
  <si>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</si>
  <si>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</si>
  <si>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</si>
  <si>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</si>
  <si>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</si>
  <si>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</si>
  <si>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</si>
  <si>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</si>
  <si>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</si>
  <si>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</si>
  <si>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</si>
  <si>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</si>
  <si>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</si>
  <si>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</si>
  <si>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</si>
  <si>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</si>
  <si>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</si>
  <si>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</si>
  <si>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</si>
  <si>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</si>
  <si>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</si>
  <si>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</si>
  <si>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</si>
  <si>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</si>
  <si>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</si>
  <si>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</si>
  <si>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</si>
  <si>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</si>
  <si>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</si>
  <si>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</si>
  <si>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</si>
  <si>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</si>
  <si>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</si>
  <si>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</si>
  <si>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</si>
  <si>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</si>
  <si>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</si>
  <si>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</si>
  <si>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</si>
  <si>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</si>
  <si>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</si>
  <si>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</si>
  <si>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</si>
  <si>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</si>
  <si>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</si>
  <si>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</si>
  <si>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</si>
  <si>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</si>
  <si>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</si>
  <si>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</si>
  <si>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</si>
  <si>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</si>
  <si>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</si>
  <si>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</si>
  <si>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</si>
  <si>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</si>
  <si>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</si>
  <si>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</si>
  <si>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</si>
  <si>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</si>
  <si>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</si>
  <si>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</si>
  <si>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</si>
  <si>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</si>
  <si>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</si>
  <si>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</si>
  <si>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</si>
  <si>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</si>
  <si>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</si>
  <si>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</si>
  <si>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</si>
  <si>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</si>
  <si>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</si>
  <si>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</si>
  <si>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</si>
  <si>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</si>
  <si>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</si>
  <si>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</si>
  <si>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</si>
  <si>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</si>
  <si>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</si>
  <si>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</si>
  <si>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</si>
  <si>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</si>
  <si>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</si>
  <si>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</si>
  <si>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</si>
  <si>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</si>
  <si>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</si>
  <si>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</si>
  <si>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</si>
  <si>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</si>
  <si>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</si>
  <si>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</si>
  <si>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</si>
  <si>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</si>
  <si>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</si>
  <si>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</si>
  <si>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</si>
  <si>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</si>
  <si>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</si>
  <si>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</si>
  <si>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</si>
  <si>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</si>
  <si>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</si>
  <si>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</si>
  <si>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</si>
  <si>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</si>
  <si>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</si>
  <si>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</si>
  <si>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</si>
  <si>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</si>
  <si>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</si>
  <si>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</si>
  <si>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</si>
  <si>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</si>
  <si>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</si>
  <si>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</si>
  <si>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</si>
  <si>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</si>
  <si>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</si>
  <si>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</si>
  <si>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</si>
  <si>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</si>
  <si>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</si>
  <si>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</si>
  <si>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</si>
  <si>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</si>
  <si>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</si>
  <si>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</si>
  <si>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</si>
  <si>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</si>
  <si>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</si>
  <si>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</si>
  <si>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</si>
  <si>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</si>
  <si>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</si>
  <si>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</si>
  <si>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</si>
  <si>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</si>
  <si>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</si>
  <si>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</si>
  <si>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</si>
  <si>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</si>
  <si>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</si>
  <si>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</si>
  <si>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</si>
  <si>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</si>
  <si>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</si>
  <si>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</si>
  <si>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</si>
  <si>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</si>
  <si>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</si>
  <si>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</si>
  <si>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</si>
  <si>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</si>
  <si>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</si>
  <si>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</si>
  <si>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</si>
  <si>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</si>
  <si>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</si>
  <si>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</si>
  <si>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</si>
  <si>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</si>
  <si>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</si>
  <si>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</si>
  <si>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</si>
  <si>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</si>
  <si>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</si>
  <si>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</si>
  <si>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</si>
  <si>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</si>
  <si>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</si>
  <si>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</si>
  <si>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</si>
  <si>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</si>
  <si>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</si>
  <si>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</si>
  <si>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</si>
  <si>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</si>
  <si>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</si>
  <si>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</si>
  <si>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</si>
  <si>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</si>
  <si>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</si>
  <si>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</si>
  <si>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</si>
  <si>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</si>
  <si>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</si>
  <si>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</si>
  <si>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</si>
  <si>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</si>
  <si>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</si>
  <si>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</si>
  <si>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</si>
  <si>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</si>
  <si>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</si>
  <si>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</si>
  <si>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</si>
  <si>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</si>
  <si>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</si>
  <si>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</si>
  <si>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</si>
  <si>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</si>
  <si>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</si>
  <si>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</si>
  <si>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</si>
  <si>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</si>
  <si>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</si>
  <si>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</si>
  <si>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</si>
  <si>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</si>
  <si>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</si>
  <si>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</si>
  <si>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</si>
  <si>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</si>
  <si>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</si>
  <si>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</si>
  <si>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</si>
  <si>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</si>
  <si>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</si>
  <si>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</si>
  <si>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</si>
  <si>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</si>
  <si>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</si>
  <si>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</si>
  <si>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</si>
  <si>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</si>
  <si>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</si>
  <si>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</si>
  <si>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</si>
  <si>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</si>
  <si>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</si>
  <si>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</si>
  <si>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</si>
  <si>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</si>
  <si>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</si>
  <si>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</si>
  <si>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</si>
  <si>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</si>
  <si>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</si>
  <si>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</si>
  <si>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</si>
  <si>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</si>
  <si>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</si>
  <si>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</si>
  <si>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</si>
  <si>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</si>
  <si>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</si>
  <si>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</si>
  <si>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</si>
  <si>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</si>
  <si>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</si>
  <si>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</si>
  <si>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</si>
  <si>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</si>
  <si>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</si>
  <si>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</si>
  <si>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</si>
  <si>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</si>
  <si>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</si>
  <si>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</si>
  <si>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</si>
  <si>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</si>
  <si>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</si>
  <si>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</si>
  <si>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</si>
  <si>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</si>
  <si>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</si>
  <si>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</si>
  <si>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</si>
  <si>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</si>
  <si>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</si>
  <si>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</si>
  <si>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</si>
  <si>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</si>
  <si>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</si>
  <si>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</si>
  <si>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</si>
  <si>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</si>
  <si>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</si>
  <si>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</si>
  <si>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</si>
  <si>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</si>
  <si>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</si>
  <si>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</si>
  <si>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</si>
  <si>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</si>
  <si>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</si>
  <si>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</si>
  <si>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</si>
  <si>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</si>
  <si>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</si>
  <si>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</si>
  <si>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</si>
  <si>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</si>
  <si>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</si>
  <si>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</si>
  <si>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</si>
  <si>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</si>
  <si>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</si>
  <si>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</si>
  <si>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</si>
  <si>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</si>
  <si>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</si>
  <si>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</si>
  <si>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</si>
  <si>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</si>
  <si>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</si>
  <si>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</si>
  <si>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</si>
  <si>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</si>
  <si>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</si>
  <si>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</si>
  <si>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</si>
  <si>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</si>
  <si>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</si>
  <si>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</si>
  <si>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</si>
  <si>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</si>
  <si>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</si>
  <si>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</si>
  <si>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</si>
  <si>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</si>
  <si>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</si>
  <si>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</si>
  <si>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</si>
  <si>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</si>
  <si>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</si>
  <si>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</si>
  <si>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</si>
  <si>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</si>
  <si>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</si>
  <si>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</si>
  <si>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</si>
  <si>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</si>
  <si>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</si>
  <si>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</si>
  <si>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</si>
  <si>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</si>
  <si>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</si>
  <si>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</si>
  <si>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</si>
  <si>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</si>
  <si>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</si>
  <si>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</si>
  <si>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</si>
  <si>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</si>
  <si>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</si>
  <si>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</si>
  <si>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</si>
  <si>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</si>
  <si>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</si>
  <si>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</si>
  <si>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</si>
  <si>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</si>
  <si>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</si>
  <si>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</si>
  <si>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</si>
  <si>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</si>
  <si>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</si>
  <si>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</si>
  <si>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</si>
  <si>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</si>
  <si>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</si>
  <si>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</si>
  <si>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</si>
  <si>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</si>
  <si>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</si>
  <si>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</si>
  <si>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</si>
  <si>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</si>
  <si>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</si>
  <si>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</si>
  <si>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</si>
  <si>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</si>
  <si>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</si>
  <si>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</si>
  <si>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</si>
  <si>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</si>
  <si>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</si>
  <si>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</si>
  <si>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</si>
  <si>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</si>
  <si>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</si>
  <si>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</si>
  <si>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</si>
  <si>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</si>
  <si>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</si>
  <si>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</si>
  <si>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</si>
  <si>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</si>
  <si>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</si>
  <si>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</si>
  <si>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</si>
  <si>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</si>
  <si>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</si>
  <si>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</si>
  <si>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</si>
  <si>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</si>
  <si>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</si>
  <si>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</si>
  <si>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</si>
  <si>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</si>
  <si>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</si>
  <si>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</si>
  <si>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</si>
  <si>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</si>
  <si>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</si>
  <si>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</si>
  <si>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</si>
  <si>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</si>
  <si>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</si>
  <si>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</si>
  <si>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</si>
  <si>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</si>
  <si>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</si>
  <si>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</si>
  <si>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</si>
  <si>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</si>
  <si>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</si>
  <si>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</si>
  <si>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</si>
  <si>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</si>
  <si>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</si>
  <si>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</si>
  <si>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</si>
  <si>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</si>
  <si>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</si>
  <si>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</si>
  <si>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</si>
  <si>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</si>
  <si>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</si>
  <si>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</si>
  <si>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</si>
  <si>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</si>
  <si>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</si>
  <si>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</si>
  <si>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</si>
  <si>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</si>
  <si>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</si>
  <si>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</si>
  <si>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</si>
  <si>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</si>
  <si>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</si>
  <si>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</si>
  <si>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</si>
  <si>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</si>
  <si>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</si>
  <si>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</si>
  <si>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</si>
  <si>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</si>
  <si>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</si>
  <si>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</si>
  <si>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</si>
  <si>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</si>
  <si>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</si>
  <si>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</si>
  <si>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</si>
  <si>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</si>
  <si>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</si>
  <si>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</si>
  <si>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</si>
  <si>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</si>
  <si>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</si>
  <si>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</si>
  <si>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</si>
  <si>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</si>
  <si>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</si>
  <si>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</si>
  <si>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</si>
  <si>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</si>
  <si>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</si>
  <si>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</si>
  <si>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</si>
  <si>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</si>
  <si>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</si>
  <si>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</si>
  <si>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</si>
  <si>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</si>
  <si>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</si>
  <si>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</si>
  <si>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</si>
  <si>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</si>
  <si>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</si>
  <si>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</si>
  <si>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</si>
  <si>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</si>
  <si>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</si>
  <si>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</si>
  <si>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</si>
  <si>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</si>
  <si>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</si>
  <si>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</si>
  <si>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</si>
  <si>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</si>
  <si>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</si>
  <si>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</si>
  <si>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</si>
  <si>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</si>
  <si>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</si>
  <si>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</si>
  <si>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</si>
  <si>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</si>
  <si>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</si>
  <si>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</si>
  <si>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</si>
  <si>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</si>
  <si>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</si>
  <si>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</si>
  <si>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</si>
  <si>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</si>
  <si>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</si>
  <si>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</si>
  <si>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</si>
  <si>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</si>
  <si>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</si>
  <si>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</si>
  <si>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</si>
  <si>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</si>
  <si>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</si>
  <si>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</si>
  <si>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</si>
  <si>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</si>
  <si>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</si>
  <si>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</si>
  <si>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</si>
  <si>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</si>
  <si>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</si>
  <si>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</si>
  <si>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</si>
  <si>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</si>
  <si>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</si>
  <si>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</si>
  <si>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</si>
  <si>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</si>
  <si>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</si>
  <si>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</si>
  <si>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</si>
  <si>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</si>
  <si>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</si>
  <si>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</si>
  <si>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</si>
  <si>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</si>
  <si>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</si>
  <si>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</si>
  <si>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</si>
  <si>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</si>
  <si>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</si>
  <si>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</si>
  <si>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</si>
  <si>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</si>
  <si>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</si>
  <si>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</si>
  <si>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</si>
  <si>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</si>
  <si>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</si>
  <si>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</si>
  <si>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</si>
  <si>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</si>
  <si>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</si>
  <si>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</si>
  <si>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</si>
  <si>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</si>
  <si>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</si>
  <si>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</si>
  <si>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</si>
  <si>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</si>
  <si>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</si>
  <si>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</si>
  <si>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</si>
  <si>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</si>
  <si>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</si>
  <si>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</si>
  <si>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</si>
  <si>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</si>
  <si>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</si>
  <si>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</si>
  <si>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</si>
  <si>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</si>
  <si>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</si>
  <si>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</si>
  <si>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</si>
  <si>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</si>
  <si>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</si>
  <si>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</si>
  <si>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</si>
  <si>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</si>
  <si>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</si>
  <si>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</si>
  <si>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</si>
  <si>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</si>
  <si>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</si>
  <si>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</si>
  <si>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</si>
  <si>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</si>
  <si>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</si>
  <si>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</si>
  <si>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</si>
  <si>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</si>
  <si>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</si>
  <si>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</si>
  <si>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</si>
  <si>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</si>
  <si>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</si>
  <si>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</si>
  <si>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</si>
  <si>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</si>
  <si>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</si>
  <si>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</si>
  <si>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</si>
  <si>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</si>
  <si>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</si>
  <si>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</si>
  <si>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</si>
  <si>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</si>
  <si>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</si>
  <si>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</si>
  <si>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</si>
  <si>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</si>
  <si>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</si>
  <si>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</si>
  <si>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</si>
  <si>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</si>
  <si>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</si>
  <si>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</si>
  <si>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</si>
  <si>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</si>
  <si>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</si>
  <si>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</si>
  <si>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</si>
  <si>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</si>
  <si>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</si>
  <si>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</si>
  <si>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</si>
  <si>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</si>
  <si>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</si>
  <si>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</si>
  <si>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</si>
  <si>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</si>
  <si>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</si>
  <si>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</si>
  <si>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</si>
  <si>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</si>
  <si>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</si>
  <si>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</si>
  <si>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</si>
  <si>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</si>
  <si>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</si>
  <si>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</si>
  <si>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</si>
  <si>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</si>
  <si>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</si>
  <si>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</si>
  <si>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</si>
  <si>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</si>
  <si>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</si>
  <si>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</si>
  <si>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</si>
  <si>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</si>
  <si>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</si>
  <si>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</si>
  <si>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</si>
  <si>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</si>
  <si>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</si>
  <si>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</si>
  <si>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</si>
  <si>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</si>
  <si>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</si>
  <si>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</si>
  <si>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</si>
  <si>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</si>
  <si>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</si>
  <si>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</si>
  <si>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</si>
  <si>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</si>
  <si>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</si>
  <si>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</si>
  <si>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</si>
  <si>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</si>
  <si>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</si>
  <si>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</si>
  <si>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</si>
  <si>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</si>
  <si>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</si>
  <si>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</si>
  <si>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</si>
  <si>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</si>
  <si>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</si>
  <si>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</si>
  <si>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</si>
  <si>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</si>
  <si>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</si>
  <si>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</si>
  <si>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</si>
  <si>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</si>
  <si>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</si>
  <si>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</si>
  <si>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</si>
  <si>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</si>
  <si>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</si>
  <si>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</si>
  <si>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</si>
  <si>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</si>
  <si>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</si>
  <si>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</si>
  <si>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</si>
  <si>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</si>
  <si>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</si>
  <si>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</si>
  <si>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</si>
  <si>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</si>
  <si>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</si>
  <si>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</si>
  <si>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</si>
  <si>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</si>
  <si>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</si>
  <si>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</si>
  <si>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</si>
  <si>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</si>
  <si>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</si>
  <si>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</si>
  <si>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</si>
  <si>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</si>
  <si>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</si>
  <si>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</si>
  <si>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</si>
  <si>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</si>
  <si>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</si>
  <si>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</si>
  <si>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</si>
  <si>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</si>
  <si>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</si>
  <si>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</si>
  <si>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</si>
  <si>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</si>
  <si>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</si>
  <si>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</si>
  <si>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</si>
  <si>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</si>
  <si>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</si>
  <si>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</si>
  <si>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</si>
  <si>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</si>
  <si>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</si>
  <si>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</si>
  <si>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</si>
  <si>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</si>
  <si>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</si>
  <si>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</si>
  <si>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</si>
  <si>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</si>
  <si>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</si>
  <si>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</si>
  <si>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</si>
  <si>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</si>
  <si>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</si>
  <si>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</si>
  <si>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</si>
  <si>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</si>
  <si>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</si>
  <si>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</si>
  <si>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</si>
  <si>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</si>
  <si>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</si>
  <si>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</si>
  <si>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</si>
  <si>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</si>
  <si>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</si>
  <si>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</si>
  <si>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</si>
  <si>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</si>
  <si>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</si>
  <si>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</si>
  <si>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</si>
  <si>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</si>
  <si>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</si>
  <si>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</si>
  <si>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</si>
  <si>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</si>
  <si>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</si>
  <si>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</si>
  <si>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</si>
  <si>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</si>
  <si>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</si>
  <si>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</si>
  <si>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</si>
  <si>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</si>
  <si>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</si>
  <si>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</si>
  <si>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</si>
  <si>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</si>
  <si>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</si>
  <si>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</si>
  <si>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</si>
  <si>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</si>
  <si>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</si>
  <si>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</si>
  <si>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</si>
  <si>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</si>
  <si>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</si>
  <si>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</si>
  <si>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</si>
  <si>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</si>
  <si>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</si>
  <si>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</si>
  <si>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</si>
  <si>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</si>
  <si>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</si>
  <si>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</si>
  <si>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</si>
  <si>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</si>
  <si>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</si>
  <si>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</si>
  <si>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</si>
  <si>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</si>
  <si>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</si>
  <si>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</si>
  <si>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</si>
  <si>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</si>
  <si>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</si>
  <si>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</si>
  <si>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</si>
  <si>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</si>
  <si>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</si>
  <si>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</si>
  <si>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</si>
  <si>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</si>
  <si>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</si>
  <si>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</si>
  <si>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</si>
  <si>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</si>
  <si>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</si>
  <si>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</si>
  <si>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</si>
  <si>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</si>
  <si>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</si>
  <si>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</si>
  <si>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</si>
  <si>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</si>
  <si>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</si>
  <si>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</si>
  <si>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</si>
  <si>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</si>
  <si>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</si>
  <si>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</si>
  <si>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</si>
  <si>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</si>
  <si>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</si>
  <si>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</si>
  <si>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</si>
  <si>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</si>
  <si>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</si>
  <si>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</si>
  <si>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</si>
  <si>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</si>
  <si>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</si>
  <si>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</si>
  <si>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</si>
  <si>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</si>
  <si>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</si>
  <si>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</si>
  <si>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</si>
  <si>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</si>
  <si>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</si>
  <si>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</si>
  <si>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</si>
  <si>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</si>
  <si>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</si>
  <si>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</si>
  <si>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</si>
  <si>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</si>
  <si>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</si>
  <si>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</si>
  <si>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</si>
  <si>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</si>
  <si>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</si>
  <si>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</si>
  <si>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</si>
  <si>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</si>
  <si>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</si>
  <si>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</si>
  <si>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</si>
  <si>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</si>
  <si>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</si>
  <si>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</si>
  <si>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</si>
  <si>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</si>
  <si>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</si>
  <si>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</si>
  <si>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</si>
  <si>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</si>
  <si>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</si>
  <si>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</si>
  <si>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</si>
  <si>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</si>
  <si>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</si>
  <si>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</si>
  <si>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</si>
  <si>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</si>
  <si>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</si>
  <si>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</si>
  <si>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</si>
  <si>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</si>
  <si>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</si>
  <si>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</si>
  <si>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</si>
  <si>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</si>
  <si>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</si>
  <si>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</si>
  <si>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</si>
  <si>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</si>
  <si>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</si>
  <si>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</si>
  <si>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</si>
  <si>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</si>
  <si>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</si>
  <si>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</si>
  <si>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</si>
  <si>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</si>
  <si>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</si>
  <si>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</si>
  <si>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</si>
  <si>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</si>
  <si>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</si>
  <si>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</si>
  <si>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</si>
  <si>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</si>
  <si>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</si>
  <si>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</si>
  <si>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</si>
  <si>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</si>
  <si>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</si>
  <si>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</si>
  <si>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</si>
  <si>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</si>
  <si>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</si>
  <si>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</si>
  <si>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</si>
  <si>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</si>
  <si>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</si>
  <si>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</si>
  <si>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</si>
  <si>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</si>
  <si>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</si>
  <si>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</si>
  <si>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</si>
  <si>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</si>
  <si>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</si>
  <si>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</si>
  <si>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</si>
  <si>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</si>
  <si>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</si>
  <si>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</si>
  <si>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</si>
  <si>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</si>
  <si>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</si>
  <si>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</si>
  <si>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</si>
  <si>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</si>
  <si>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</si>
  <si>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</si>
  <si>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</si>
  <si>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</si>
  <si>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</si>
  <si>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</si>
  <si>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</si>
  <si>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</si>
  <si>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</si>
  <si>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</si>
  <si>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</si>
  <si>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</si>
  <si>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</si>
  <si>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</si>
  <si>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</si>
  <si>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</si>
  <si>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</si>
  <si>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</si>
  <si>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</si>
  <si>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</si>
  <si>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</si>
  <si>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</si>
  <si>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</si>
  <si>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</si>
  <si>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</si>
  <si>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</si>
  <si>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</si>
  <si>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</si>
  <si>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</si>
  <si>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</si>
  <si>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</si>
  <si>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</si>
  <si>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</si>
  <si>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</si>
  <si>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</si>
  <si>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</si>
  <si>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</si>
  <si>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</si>
  <si>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</si>
  <si>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</si>
  <si>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</si>
  <si>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</si>
  <si>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</si>
  <si>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</si>
  <si>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</si>
  <si>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</si>
  <si>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</si>
  <si>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</si>
  <si>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</si>
  <si>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</si>
  <si>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</si>
  <si>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</si>
  <si>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</si>
  <si>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</si>
  <si>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</si>
  <si>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</si>
  <si>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</si>
  <si>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</si>
  <si>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</si>
  <si>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</si>
  <si>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</si>
  <si>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</si>
  <si>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</si>
  <si>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</si>
  <si>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</si>
  <si>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</si>
  <si>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</si>
  <si>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</si>
  <si>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</si>
  <si>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</si>
  <si>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</si>
  <si>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</si>
  <si>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</si>
  <si>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</si>
  <si>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</si>
  <si>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</si>
  <si>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</si>
  <si>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</si>
  <si>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</si>
  <si>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</si>
  <si>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</si>
  <si>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</si>
  <si>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</si>
  <si>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</si>
  <si>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</si>
  <si>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</si>
  <si>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</si>
  <si>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</si>
  <si>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</si>
  <si>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</si>
  <si>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</si>
  <si>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</si>
  <si>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</si>
  <si>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</si>
  <si>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</si>
  <si>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</si>
  <si>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</si>
  <si>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</si>
  <si>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</si>
  <si>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</si>
  <si>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</si>
  <si>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</si>
  <si>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</si>
  <si>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</si>
  <si>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</si>
  <si>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</si>
  <si>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</si>
  <si>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</si>
  <si>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</si>
  <si>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</si>
  <si>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</si>
  <si>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</si>
  <si>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</si>
  <si>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</si>
  <si>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</si>
  <si>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</si>
  <si>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</si>
  <si>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</si>
  <si>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</si>
  <si>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</si>
  <si>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</si>
  <si>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</si>
  <si>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</si>
  <si>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</si>
  <si>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</si>
  <si>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</si>
  <si>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</si>
  <si>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</si>
  <si>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</si>
  <si>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</si>
  <si>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</si>
  <si>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</si>
  <si>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</si>
  <si>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</si>
  <si>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</si>
  <si>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</si>
  <si>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</si>
  <si>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</si>
  <si>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</si>
  <si>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</si>
  <si>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</si>
  <si>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</si>
  <si>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</si>
  <si>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</si>
  <si>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</si>
  <si>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</si>
  <si>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</si>
  <si>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</si>
  <si>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</si>
  <si>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</si>
  <si>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</si>
  <si>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</si>
  <si>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</si>
  <si>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</si>
  <si>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</si>
  <si>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</si>
  <si>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</si>
  <si>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</si>
  <si>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</si>
  <si>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</si>
  <si>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</si>
  <si>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</si>
  <si>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</si>
  <si>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</si>
  <si>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</si>
  <si>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</si>
  <si>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</si>
  <si>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</si>
  <si>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</si>
  <si>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</si>
  <si>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</si>
  <si>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</si>
  <si>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</si>
  <si>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</si>
  <si>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</si>
  <si>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</si>
  <si>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</si>
  <si>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</si>
  <si>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</si>
  <si>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</si>
  <si>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</si>
  <si>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</si>
  <si>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</si>
  <si>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</si>
  <si>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</si>
  <si>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</si>
  <si>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</si>
  <si>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</si>
  <si>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</si>
  <si>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</si>
  <si>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</si>
  <si>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</si>
  <si>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</si>
  <si>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</si>
  <si>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</si>
  <si>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</si>
  <si>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</si>
  <si>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</si>
  <si>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</si>
  <si>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</si>
  <si>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</si>
  <si>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</si>
  <si>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</si>
  <si>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</si>
  <si>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</si>
  <si>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</si>
  <si>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</si>
  <si>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</si>
  <si>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</si>
  <si>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</si>
  <si>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</si>
  <si>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</si>
  <si>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</si>
  <si>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</si>
  <si>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</si>
  <si>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</si>
  <si>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</si>
  <si>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</si>
  <si>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</si>
  <si>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</si>
  <si>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</si>
  <si>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</si>
  <si>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</si>
  <si>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</si>
  <si>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</si>
  <si>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</si>
  <si>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</si>
  <si>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</si>
  <si>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</si>
  <si>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</si>
  <si>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</si>
  <si>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</si>
  <si>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</si>
  <si>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</si>
  <si>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</si>
  <si>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</si>
  <si>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</si>
  <si>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</si>
  <si>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</si>
  <si>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</si>
  <si>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</si>
  <si>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</si>
  <si>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</si>
  <si>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</si>
  <si>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</si>
  <si>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</si>
  <si>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</si>
  <si>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</si>
  <si>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</si>
  <si>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</si>
  <si>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</si>
  <si>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</si>
  <si>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</si>
  <si>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</si>
  <si>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</si>
  <si>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</si>
  <si>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</si>
  <si>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</si>
  <si>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</si>
  <si>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</si>
  <si>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</si>
  <si>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</si>
  <si>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</si>
  <si>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</si>
  <si>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</si>
  <si>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</si>
  <si>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</si>
  <si>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</si>
  <si>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</si>
  <si>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</si>
  <si>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</si>
  <si>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</si>
  <si>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</si>
  <si>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</si>
  <si>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</si>
  <si>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</si>
  <si>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</si>
  <si>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</si>
  <si>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</si>
  <si>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</si>
  <si>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</si>
  <si>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</si>
  <si>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</si>
  <si>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</si>
  <si>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</si>
  <si>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</si>
  <si>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</si>
  <si>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</si>
  <si>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</si>
  <si>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</si>
  <si>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</si>
  <si>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</si>
  <si>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</si>
  <si>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</si>
  <si>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</si>
  <si>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</si>
  <si>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</si>
  <si>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</si>
  <si>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</si>
  <si>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</si>
  <si>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</si>
  <si>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</si>
  <si>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</si>
  <si>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</si>
  <si>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</si>
  <si>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</si>
  <si>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</si>
  <si>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</si>
  <si>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</si>
  <si>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</si>
  <si>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</si>
  <si>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</si>
  <si>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</si>
  <si>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</si>
  <si>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</si>
  <si>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</si>
  <si>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</si>
  <si>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</si>
  <si>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</si>
  <si>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</si>
  <si>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</si>
  <si>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</si>
  <si>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</si>
  <si>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</si>
  <si>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</si>
  <si>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</si>
  <si>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</si>
  <si>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</si>
  <si>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</si>
  <si>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</si>
  <si>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</si>
  <si>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</si>
  <si>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</si>
  <si>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</si>
  <si>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</si>
  <si>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</si>
  <si>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</si>
  <si>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</si>
  <si>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</si>
  <si>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</si>
  <si>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</si>
  <si>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</si>
  <si>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</si>
  <si>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</si>
  <si>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</si>
  <si>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</si>
  <si>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</si>
  <si>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</si>
  <si>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</si>
  <si>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</si>
  <si>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</si>
  <si>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</si>
  <si>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</si>
  <si>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</si>
  <si>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</si>
  <si>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</si>
  <si>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</si>
  <si>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</si>
  <si>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</si>
  <si>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</si>
  <si>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</si>
  <si>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</si>
  <si>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</si>
  <si>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</si>
  <si>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</si>
  <si>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</si>
  <si>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</si>
  <si>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</si>
  <si>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</si>
  <si>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</si>
  <si>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</si>
  <si>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</si>
  <si>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</si>
  <si>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</si>
  <si>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</si>
  <si>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</si>
  <si>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</si>
  <si>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</si>
  <si>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</si>
  <si>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</si>
  <si>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</si>
  <si>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</si>
  <si>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</si>
  <si>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</si>
  <si>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</si>
  <si>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</si>
  <si>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</si>
  <si>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</si>
  <si>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</si>
  <si>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</si>
  <si>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</si>
  <si>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</si>
  <si>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</si>
  <si>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</si>
  <si>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</si>
  <si>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</si>
  <si>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</si>
  <si>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</si>
  <si>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</si>
  <si>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</si>
  <si>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</si>
  <si>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</si>
  <si>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</si>
  <si>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</si>
  <si>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</si>
  <si>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</si>
  <si>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</si>
  <si>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</si>
  <si>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</si>
  <si>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</si>
  <si>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</si>
  <si>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</si>
  <si>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</si>
  <si>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</si>
  <si>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</si>
  <si>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</si>
  <si>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</si>
  <si>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</si>
  <si>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</si>
  <si>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</si>
  <si>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</si>
  <si>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</si>
  <si>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</si>
  <si>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</si>
  <si>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</si>
  <si>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</si>
  <si>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</si>
  <si>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</si>
  <si>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</si>
  <si>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</si>
  <si>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</si>
  <si>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</si>
  <si>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</si>
  <si>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</si>
  <si>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</si>
  <si>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</si>
  <si>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</si>
  <si>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</si>
  <si>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</si>
  <si>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</si>
  <si>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</si>
  <si>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</si>
  <si>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</si>
  <si>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</si>
  <si>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</si>
  <si>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</si>
  <si>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</si>
  <si>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</si>
  <si>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</si>
  <si>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</si>
  <si>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</si>
  <si>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</si>
  <si>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</si>
  <si>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</si>
  <si>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</si>
  <si>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</si>
  <si>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</si>
  <si>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</si>
  <si>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</si>
  <si>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</si>
  <si>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</si>
  <si>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</si>
  <si>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</si>
  <si>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</si>
  <si>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</si>
  <si>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</si>
  <si>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</si>
  <si>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</si>
  <si>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</si>
  <si>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</si>
  <si>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</si>
  <si>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</si>
  <si>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</si>
  <si>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</si>
  <si>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</si>
  <si>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</si>
  <si>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</si>
  <si>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</si>
  <si>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</si>
  <si>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</si>
  <si>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</si>
  <si>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</si>
  <si>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</si>
  <si>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</si>
  <si>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</si>
  <si>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</si>
  <si>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</si>
  <si>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</si>
  <si>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</si>
  <si>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</si>
  <si>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</si>
  <si>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</si>
  <si>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</si>
  <si>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</si>
  <si>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</si>
  <si>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</si>
  <si>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</si>
  <si>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</si>
  <si>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</si>
  <si>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</si>
  <si>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</si>
  <si>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</si>
  <si>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</si>
  <si>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</si>
  <si>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</si>
  <si>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</si>
  <si>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</si>
  <si>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</si>
  <si>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</si>
  <si>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</si>
  <si>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</si>
  <si>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</si>
  <si>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</si>
  <si>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</si>
  <si>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</si>
  <si>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</si>
  <si>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</si>
  <si>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</si>
  <si>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</si>
  <si>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</si>
  <si>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</si>
  <si>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</si>
  <si>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</si>
  <si>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</si>
  <si>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</si>
  <si>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</si>
  <si>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</si>
  <si>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</si>
  <si>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</si>
  <si>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</si>
  <si>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</si>
  <si>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</si>
  <si>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</si>
  <si>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</si>
  <si>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</si>
  <si>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</si>
  <si>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</si>
  <si>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</si>
  <si>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</si>
  <si>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</si>
  <si>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</si>
  <si>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</si>
  <si>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</si>
  <si>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</si>
  <si>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</si>
  <si>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</si>
  <si>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</si>
  <si>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</si>
  <si>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</si>
  <si>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</si>
  <si>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</si>
  <si>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</si>
  <si>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</si>
  <si>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</si>
  <si>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</si>
  <si>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</si>
  <si>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</si>
  <si>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</si>
  <si>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</si>
  <si>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</si>
  <si>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</si>
  <si>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</si>
  <si>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</si>
  <si>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</si>
  <si>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</si>
  <si>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</si>
  <si>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</si>
  <si>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</si>
  <si>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</si>
  <si>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</si>
  <si>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</si>
  <si>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</si>
  <si>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</si>
  <si>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</si>
  <si>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</si>
  <si>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</si>
  <si>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</si>
  <si>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</si>
  <si>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</si>
  <si>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</si>
  <si>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</si>
  <si>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</si>
  <si>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</si>
  <si>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</si>
  <si>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</si>
  <si>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</si>
  <si>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</si>
  <si>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</si>
  <si>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</si>
  <si>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</si>
  <si>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</si>
  <si>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</si>
  <si>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</si>
  <si>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</si>
  <si>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</si>
  <si>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</si>
  <si>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</si>
  <si>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</si>
  <si>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</si>
  <si>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</si>
  <si>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</si>
  <si>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</si>
  <si>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</si>
  <si>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</si>
  <si>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</si>
  <si>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</si>
  <si>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</si>
  <si>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</si>
  <si>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</si>
  <si>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</si>
  <si>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</si>
  <si>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</si>
  <si>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</si>
  <si>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</si>
  <si>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</si>
  <si>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</si>
  <si>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</si>
  <si>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</si>
  <si>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</si>
  <si>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</si>
  <si>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</si>
  <si>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</si>
  <si>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</si>
  <si>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</si>
  <si>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</si>
  <si>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</si>
  <si>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</si>
  <si>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</si>
  <si>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</si>
  <si>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</si>
  <si>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</si>
  <si>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</si>
  <si>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</si>
  <si>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</si>
  <si>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</si>
  <si>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</si>
  <si>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</si>
  <si>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</si>
  <si>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</si>
  <si>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</si>
  <si>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</si>
  <si>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</si>
  <si>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</si>
  <si>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</si>
  <si>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</si>
  <si>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</si>
  <si>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</si>
  <si>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</si>
  <si>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</si>
  <si>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</si>
  <si>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</si>
  <si>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</si>
  <si>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</si>
  <si>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</si>
  <si>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</si>
  <si>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</si>
  <si>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</si>
  <si>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</si>
  <si>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</si>
  <si>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</si>
  <si>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</si>
  <si>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</si>
  <si>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</si>
  <si>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</si>
  <si>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</si>
  <si>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</si>
  <si>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</si>
  <si>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</si>
  <si>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</si>
  <si>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</si>
  <si>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</si>
  <si>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</si>
  <si>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</si>
  <si>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</si>
  <si>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</si>
  <si>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</si>
  <si>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</si>
  <si>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</si>
  <si>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</si>
  <si>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</si>
  <si>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</si>
  <si>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</si>
  <si>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</si>
  <si>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</si>
  <si>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</si>
  <si>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</si>
  <si>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</si>
  <si>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</si>
  <si>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</si>
  <si>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</si>
  <si>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</si>
  <si>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</si>
  <si>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</si>
  <si>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</si>
  <si>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</si>
  <si>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</si>
  <si>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</si>
  <si>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</si>
  <si>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</si>
  <si>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</si>
  <si>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</si>
  <si>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</si>
  <si>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</si>
  <si>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</si>
  <si>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</si>
  <si>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</si>
  <si>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</si>
  <si>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</si>
  <si>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</si>
  <si>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</si>
  <si>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</si>
  <si>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</si>
  <si>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</si>
  <si>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</si>
  <si>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</si>
  <si>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</si>
  <si>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</si>
  <si>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</si>
  <si>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</si>
  <si>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</si>
  <si>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</si>
  <si>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</si>
  <si>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</si>
  <si>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</si>
  <si>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</si>
  <si>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</si>
  <si>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</si>
  <si>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</si>
  <si>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</si>
  <si>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</si>
  <si>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</si>
  <si>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</si>
  <si>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</si>
  <si>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</si>
  <si>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</si>
  <si>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</si>
  <si>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</si>
  <si>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</si>
  <si>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</si>
  <si>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</si>
  <si>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</si>
  <si>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</si>
  <si>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</si>
  <si>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</si>
  <si>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</si>
  <si>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</si>
  <si>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</si>
  <si>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</si>
  <si>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</si>
  <si>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</si>
  <si>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</si>
  <si>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</si>
  <si>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</si>
  <si>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</si>
  <si>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</si>
  <si>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</si>
  <si>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</si>
  <si>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</si>
  <si>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</si>
  <si>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</si>
  <si>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</si>
  <si>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</si>
  <si>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</si>
  <si>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</si>
  <si>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</si>
  <si>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</si>
  <si>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</si>
  <si>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</si>
  <si>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</si>
  <si>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</si>
  <si>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</si>
  <si>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</si>
  <si>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</si>
  <si>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</si>
  <si>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</si>
  <si>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</si>
  <si>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</si>
  <si>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</si>
  <si>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</si>
  <si>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</si>
  <si>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</si>
  <si>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</si>
  <si>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</si>
  <si>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</si>
  <si>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</si>
  <si>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</si>
  <si>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</si>
  <si>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</si>
  <si>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</si>
  <si>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</si>
  <si>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</si>
  <si>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</si>
  <si>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</si>
  <si>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</si>
  <si>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</si>
  <si>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</si>
  <si>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</si>
  <si>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</si>
  <si>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</si>
  <si>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</si>
  <si>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</si>
  <si>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</si>
  <si>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</si>
  <si>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</si>
  <si>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</si>
  <si>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</si>
  <si>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</si>
  <si>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</si>
  <si>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</si>
  <si>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</si>
  <si>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</si>
  <si>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</si>
  <si>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</si>
  <si>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</si>
  <si>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</si>
  <si>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</si>
  <si>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</si>
  <si>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</si>
  <si>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</si>
  <si>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</si>
  <si>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</si>
  <si>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</si>
  <si>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</si>
  <si>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</si>
  <si>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</si>
  <si>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</si>
  <si>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</si>
  <si>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</si>
  <si>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</si>
  <si>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</si>
  <si>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</si>
  <si>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</si>
  <si>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</si>
  <si>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</si>
  <si>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</si>
  <si>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</si>
  <si>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</si>
  <si>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</si>
  <si>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</si>
  <si>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</si>
  <si>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</si>
  <si>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</si>
  <si>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</si>
  <si>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</si>
  <si>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</si>
  <si>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</si>
  <si>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</si>
  <si>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</si>
  <si>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</si>
  <si>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</si>
  <si>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</si>
  <si>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</si>
  <si>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</si>
  <si>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</si>
  <si>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</si>
  <si>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</si>
  <si>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</si>
  <si>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</si>
  <si>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</si>
  <si>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</si>
  <si>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</si>
  <si>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</si>
  <si>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</si>
  <si>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</si>
  <si>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</si>
  <si>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</si>
  <si>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</si>
  <si>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</si>
  <si>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</si>
  <si>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</si>
  <si>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</si>
  <si>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</si>
  <si>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</si>
  <si>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</si>
  <si>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</si>
  <si>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</si>
  <si>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</si>
  <si>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</si>
  <si>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</si>
  <si>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</si>
  <si>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</si>
  <si>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</si>
  <si>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</si>
  <si>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</si>
  <si>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</si>
  <si>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</si>
  <si>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</si>
  <si>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</si>
  <si>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</si>
  <si>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</si>
  <si>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</si>
  <si>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</si>
  <si>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</si>
  <si>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</si>
  <si>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</si>
  <si>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</si>
  <si>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</si>
  <si>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</si>
  <si>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</si>
  <si>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</si>
  <si>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</si>
  <si>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</si>
  <si>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</si>
  <si>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</si>
  <si>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</si>
  <si>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</si>
  <si>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</si>
  <si>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</si>
  <si>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</si>
  <si>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</si>
  <si>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</si>
  <si>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</si>
  <si>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</si>
  <si>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</si>
  <si>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</si>
  <si>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</si>
  <si>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</si>
  <si>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</si>
  <si>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</si>
  <si>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</si>
  <si>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</si>
  <si>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</si>
  <si>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</si>
  <si>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</si>
  <si>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</si>
  <si>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</si>
  <si>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</si>
  <si>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</si>
  <si>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</si>
  <si>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</si>
  <si>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</si>
  <si>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</si>
  <si>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</si>
  <si>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</si>
  <si>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</si>
  <si>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</si>
  <si>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</si>
  <si>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</si>
  <si>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</si>
  <si>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</si>
  <si>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</si>
  <si>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</si>
  <si>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</si>
  <si>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</si>
  <si>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</si>
  <si>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</si>
  <si>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</si>
  <si>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</si>
  <si>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</si>
  <si>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</si>
  <si>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</si>
  <si>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</si>
  <si>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</si>
  <si>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</si>
  <si>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</si>
  <si>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</si>
  <si>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</si>
  <si>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</si>
  <si>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</si>
  <si>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</si>
  <si>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</si>
  <si>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</si>
  <si>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</si>
  <si>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</si>
  <si>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</si>
  <si>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</si>
  <si>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</si>
  <si>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</si>
  <si>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</si>
  <si>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</si>
  <si>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</si>
  <si>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</si>
  <si>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</si>
  <si>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</si>
  <si>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</si>
  <si>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</si>
  <si>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</si>
  <si>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</si>
  <si>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</si>
  <si>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</si>
  <si>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</si>
  <si>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</si>
  <si>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</si>
  <si>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</si>
  <si>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</si>
  <si>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</si>
  <si>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</si>
  <si>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</si>
  <si>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</si>
  <si>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</si>
  <si>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</si>
  <si>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</si>
  <si>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</si>
  <si>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</si>
  <si>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</si>
  <si>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</si>
  <si>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</si>
  <si>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</si>
  <si>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</si>
  <si>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</si>
  <si>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</si>
  <si>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</si>
  <si>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</si>
  <si>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</si>
  <si>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</si>
  <si>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</si>
  <si>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</si>
  <si>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</si>
  <si>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</si>
  <si>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</si>
  <si>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</si>
  <si>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</si>
  <si>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</si>
  <si>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</si>
  <si>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</si>
  <si>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</si>
  <si>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</si>
  <si>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</si>
  <si>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</si>
  <si>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</si>
  <si>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</si>
  <si>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</si>
  <si>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</si>
  <si>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</si>
  <si>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</si>
  <si>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</si>
  <si>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</si>
  <si>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</si>
  <si>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</si>
  <si>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</si>
  <si>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</si>
  <si>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</si>
  <si>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</si>
  <si>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</si>
  <si>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</si>
  <si>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</si>
  <si>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</si>
  <si>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</si>
  <si>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</si>
  <si>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</si>
  <si>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</si>
  <si>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</si>
  <si>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</si>
  <si>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</si>
  <si>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</si>
  <si>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</si>
  <si>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</si>
  <si>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</si>
  <si>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</si>
  <si>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</si>
  <si>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</si>
  <si>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</si>
  <si>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</si>
  <si>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</si>
  <si>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</si>
  <si>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</si>
  <si>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</si>
  <si>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</si>
  <si>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</si>
  <si>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</si>
  <si>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</si>
  <si>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</si>
  <si>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</si>
  <si>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</si>
  <si>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</si>
  <si>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</si>
  <si>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</si>
  <si>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</si>
  <si>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</si>
  <si>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</si>
  <si>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</si>
  <si>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</si>
  <si>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</si>
  <si>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</si>
  <si>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</si>
  <si>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</si>
  <si>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</si>
  <si>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</si>
  <si>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</si>
  <si>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</si>
  <si>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</si>
  <si>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</si>
  <si>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</si>
  <si>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</si>
  <si>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</si>
  <si>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</si>
  <si>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</si>
  <si>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</si>
  <si>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</si>
  <si>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</si>
  <si>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</si>
  <si>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</si>
  <si>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</si>
  <si>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</si>
  <si>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</si>
  <si>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</si>
  <si>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</si>
  <si>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</si>
  <si>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</si>
  <si>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</si>
  <si>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</si>
  <si>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</si>
  <si>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</si>
  <si>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</si>
  <si>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</si>
  <si>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</si>
  <si>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</si>
  <si>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</si>
  <si>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</si>
  <si>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</si>
  <si>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</si>
  <si>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</si>
  <si>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</si>
  <si>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</si>
  <si>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</si>
  <si>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</si>
  <si>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</si>
  <si>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</si>
  <si>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</si>
  <si>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</si>
  <si>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</si>
  <si>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</si>
  <si>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</si>
  <si>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</si>
  <si>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</si>
  <si>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</si>
  <si>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</si>
  <si>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</si>
  <si>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</si>
  <si>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</si>
  <si>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</si>
  <si>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</si>
  <si>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</si>
  <si>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</si>
  <si>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</si>
  <si>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</si>
  <si>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</si>
  <si>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</si>
  <si>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</si>
  <si>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</si>
  <si>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</si>
  <si>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</si>
  <si>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</si>
  <si>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</si>
  <si>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</si>
  <si>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</si>
  <si>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</si>
  <si>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</si>
  <si>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</si>
  <si>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</si>
  <si>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</si>
  <si>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</si>
  <si>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</si>
  <si>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</si>
  <si>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</si>
  <si>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</si>
  <si>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</si>
  <si>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</si>
  <si>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</si>
  <si>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</si>
  <si>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</si>
  <si>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</si>
  <si>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</si>
  <si>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</si>
  <si>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</si>
  <si>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</si>
  <si>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</si>
  <si>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</si>
  <si>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</si>
  <si>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</si>
  <si>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</si>
  <si>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</si>
  <si>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</si>
  <si>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</si>
  <si>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</si>
  <si>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</si>
  <si>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</si>
  <si>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</si>
  <si>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</si>
  <si>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</si>
  <si>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</si>
  <si>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</si>
  <si>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</si>
  <si>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</si>
  <si>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</si>
  <si>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</si>
  <si>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</si>
  <si>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</si>
  <si>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</si>
  <si>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</si>
  <si>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</si>
  <si>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</si>
  <si>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</si>
  <si>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</si>
  <si>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</si>
  <si>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</si>
  <si>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</si>
  <si>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</si>
  <si>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</si>
  <si>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</si>
  <si>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</si>
  <si>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</si>
  <si>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</si>
  <si>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</si>
  <si>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</si>
  <si>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</si>
  <si>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</si>
  <si>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</si>
  <si>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</si>
  <si>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</si>
  <si>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</si>
  <si>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</si>
  <si>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</si>
  <si>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</si>
  <si>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</si>
  <si>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</si>
  <si>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</si>
  <si>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</si>
  <si>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</si>
  <si>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</si>
  <si>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</si>
  <si>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</si>
  <si>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</si>
  <si>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</si>
  <si>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</si>
  <si>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</si>
  <si>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</si>
  <si>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</si>
  <si>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</si>
  <si>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</si>
  <si>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</si>
  <si>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</si>
  <si>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</si>
  <si>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</si>
  <si>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</si>
  <si>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</si>
  <si>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</si>
  <si>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</si>
  <si>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</si>
  <si>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</si>
  <si>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</si>
  <si>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</si>
  <si>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</si>
  <si>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</si>
  <si>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</si>
  <si>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</si>
  <si>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</si>
  <si>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</si>
  <si>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</si>
  <si>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</si>
  <si>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</si>
  <si>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</si>
  <si>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</si>
  <si>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</si>
  <si>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</si>
  <si>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</si>
  <si>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</si>
  <si>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</si>
  <si>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</si>
  <si>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</si>
  <si>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</si>
  <si>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</si>
  <si>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</si>
  <si>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</si>
  <si>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</si>
  <si>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</si>
  <si>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</si>
  <si>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</si>
  <si>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</si>
  <si>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</si>
  <si>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</si>
  <si>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</si>
  <si>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</si>
  <si>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</si>
  <si>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</si>
  <si>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</si>
  <si>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</si>
  <si>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</si>
  <si>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</si>
  <si>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</si>
  <si>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</si>
  <si>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</si>
  <si>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</si>
  <si>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</si>
  <si>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</si>
  <si>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</si>
  <si>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</si>
  <si>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</si>
  <si>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</si>
  <si>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</si>
  <si>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</si>
  <si>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</si>
  <si>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</si>
  <si>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</si>
  <si>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</si>
  <si>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</si>
  <si>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</si>
  <si>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</si>
  <si>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</si>
  <si>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</si>
  <si>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</si>
  <si>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</si>
  <si>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</si>
  <si>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</si>
  <si>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</si>
  <si>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</si>
  <si>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</si>
  <si>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</si>
  <si>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</si>
  <si>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</si>
  <si>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</si>
  <si>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</si>
  <si>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</si>
  <si>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</si>
  <si>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</si>
  <si>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</si>
  <si>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</si>
  <si>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</si>
  <si>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</si>
  <si>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</si>
  <si>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</si>
  <si>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</si>
  <si>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</si>
  <si>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</si>
  <si>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</si>
  <si>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</si>
  <si>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</si>
  <si>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</si>
  <si>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</si>
  <si>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</si>
  <si>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</si>
  <si>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</si>
  <si>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</si>
  <si>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</si>
  <si>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</si>
  <si>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</si>
  <si>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</si>
  <si>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</si>
  <si>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</si>
  <si>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</si>
  <si>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</si>
  <si>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</si>
  <si>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</si>
  <si>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</si>
  <si>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</si>
  <si>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</si>
  <si>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</si>
  <si>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</si>
  <si>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</si>
  <si>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</si>
  <si>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</si>
  <si>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</si>
  <si>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</si>
  <si>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</si>
  <si>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</si>
  <si>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</si>
  <si>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</si>
  <si>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</si>
  <si>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</si>
  <si>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</si>
  <si>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</si>
  <si>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</si>
  <si>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</si>
  <si>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</si>
  <si>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</si>
  <si>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</si>
  <si>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</si>
  <si>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</si>
  <si>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</si>
  <si>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</si>
  <si>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</si>
  <si>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</si>
  <si>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</si>
  <si>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</si>
  <si>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</si>
  <si>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</si>
  <si>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</si>
  <si>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</si>
  <si>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</si>
  <si>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</si>
  <si>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</si>
  <si>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</si>
  <si>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</si>
  <si>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</si>
  <si>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</si>
  <si>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</si>
  <si>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</si>
  <si>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</si>
  <si>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</si>
  <si>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</si>
  <si>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</si>
  <si>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</si>
  <si>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</si>
  <si>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</si>
  <si>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</si>
  <si>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</si>
  <si>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</si>
  <si>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</si>
  <si>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</si>
  <si>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</si>
  <si>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</si>
  <si>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</si>
  <si>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</si>
  <si>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</si>
  <si>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</si>
  <si>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</si>
  <si>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</si>
  <si>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</si>
  <si>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</si>
  <si>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</si>
  <si>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</si>
  <si>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</si>
  <si>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</si>
  <si>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</si>
  <si>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</si>
  <si>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</si>
  <si>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</si>
  <si>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</si>
  <si>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</si>
  <si>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</si>
  <si>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</si>
  <si>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</si>
  <si>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</si>
  <si>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</si>
  <si>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</si>
  <si>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</si>
  <si>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</si>
  <si>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</si>
  <si>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</si>
  <si>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</si>
  <si>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</si>
  <si>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</si>
  <si>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</si>
  <si>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</si>
  <si>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</si>
  <si>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</si>
  <si>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</si>
  <si>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</si>
  <si>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</si>
  <si>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</si>
  <si>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</si>
  <si>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</si>
  <si>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</si>
  <si>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</si>
  <si>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</si>
  <si>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</si>
  <si>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</si>
  <si>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</si>
  <si>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</si>
  <si>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</si>
  <si>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</si>
  <si>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</si>
  <si>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</si>
  <si>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</si>
  <si>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</si>
  <si>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</si>
  <si>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</si>
  <si>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</si>
  <si>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</si>
  <si>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</si>
  <si>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</si>
  <si>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</si>
  <si>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</si>
  <si>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</si>
  <si>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</si>
  <si>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</si>
  <si>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</si>
  <si>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</si>
  <si>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</si>
  <si>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</si>
  <si>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</si>
  <si>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</si>
  <si>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</si>
  <si>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</si>
  <si>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</si>
  <si>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</si>
  <si>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</si>
  <si>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</si>
  <si>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</si>
  <si>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</si>
  <si>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</si>
  <si>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</si>
  <si>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</si>
  <si>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</si>
  <si>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</si>
  <si>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</si>
  <si>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</si>
  <si>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</si>
  <si>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</si>
  <si>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</si>
  <si>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</si>
  <si>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</si>
  <si>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</si>
  <si>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</si>
  <si>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</si>
  <si>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</si>
  <si>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</si>
  <si>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</si>
  <si>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</si>
  <si>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</si>
  <si>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</si>
  <si>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</si>
  <si>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</si>
  <si>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</si>
  <si>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</si>
  <si>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</si>
  <si>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</si>
  <si>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</si>
  <si>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</si>
  <si>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</si>
  <si>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</si>
  <si>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</si>
  <si>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</si>
  <si>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</si>
  <si>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</si>
  <si>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</si>
  <si>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</si>
  <si>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</si>
  <si>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</si>
  <si>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</si>
  <si>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</si>
  <si>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</si>
  <si>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</si>
  <si>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</si>
  <si>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</si>
  <si>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</si>
  <si>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</si>
  <si>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</si>
  <si>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</si>
  <si>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</si>
  <si>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</si>
  <si>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</si>
  <si>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</si>
  <si>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</si>
  <si>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</si>
  <si>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</si>
  <si>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</si>
  <si>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</si>
  <si>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</si>
  <si>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</si>
  <si>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</si>
  <si>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</si>
  <si>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</si>
  <si>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</si>
  <si>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</si>
  <si>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</si>
  <si>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</si>
  <si>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</si>
  <si>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</si>
  <si>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</si>
  <si>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</si>
  <si>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</si>
  <si>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</si>
  <si>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</si>
  <si>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</si>
  <si>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</si>
  <si>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</si>
  <si>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</si>
  <si>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</si>
  <si>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</si>
  <si>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</si>
  <si>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</si>
  <si>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</si>
  <si>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</si>
  <si>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</si>
  <si>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</si>
  <si>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</si>
  <si>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</si>
  <si>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</si>
  <si>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</si>
  <si>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</si>
  <si>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</si>
  <si>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</si>
  <si>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</si>
  <si>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</si>
  <si>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</si>
  <si>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</si>
  <si>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</si>
  <si>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</si>
  <si>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</si>
  <si>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</si>
  <si>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</si>
  <si>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</si>
  <si>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</si>
  <si>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</si>
  <si>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</si>
  <si>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</si>
  <si>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</si>
  <si>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</si>
  <si>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</si>
  <si>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</si>
  <si>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</si>
  <si>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</si>
  <si>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</si>
  <si>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</si>
  <si>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</si>
  <si>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</si>
  <si>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</si>
  <si>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</si>
  <si>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</si>
  <si>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</si>
  <si>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</si>
  <si>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</si>
  <si>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</si>
  <si>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</si>
  <si>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</si>
  <si>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</si>
  <si>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</si>
  <si>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</si>
  <si>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</si>
  <si>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</si>
  <si>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</si>
  <si>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</si>
  <si>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</si>
  <si>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</si>
  <si>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</si>
  <si>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</si>
  <si>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</si>
  <si>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</si>
  <si>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</si>
  <si>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</si>
  <si>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</si>
  <si>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</si>
  <si>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</si>
  <si>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</si>
  <si>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</si>
  <si>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</si>
  <si>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</si>
  <si>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</si>
  <si>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</si>
  <si>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</si>
  <si>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</si>
  <si>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</si>
  <si>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</si>
  <si>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</si>
  <si>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</si>
  <si>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</si>
  <si>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</si>
  <si>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</si>
  <si>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</si>
  <si>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</si>
  <si>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</si>
  <si>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</si>
  <si>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</si>
  <si>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</si>
  <si>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</si>
  <si>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</si>
  <si>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</si>
  <si>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</si>
  <si>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</si>
  <si>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</si>
  <si>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</si>
  <si>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</si>
  <si>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</si>
  <si>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</si>
  <si>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</si>
  <si>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</si>
  <si>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</si>
  <si>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</si>
  <si>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</si>
  <si>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</si>
  <si>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</si>
  <si>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</si>
  <si>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</si>
  <si>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</si>
  <si>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</si>
  <si>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</si>
  <si>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</si>
  <si>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</si>
  <si>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</si>
  <si>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</si>
  <si>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</si>
  <si>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</si>
  <si>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</si>
  <si>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</si>
  <si>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</si>
  <si>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</si>
  <si>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</si>
  <si>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</si>
  <si>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</si>
  <si>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</si>
  <si>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</si>
  <si>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</si>
  <si>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</si>
  <si>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</si>
  <si>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</si>
  <si>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</si>
  <si>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</si>
  <si>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</si>
  <si>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</si>
  <si>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</si>
  <si>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</si>
  <si>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</si>
  <si>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</si>
  <si>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</si>
  <si>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</si>
  <si>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</si>
  <si>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</si>
  <si>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</si>
  <si>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</si>
  <si>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</si>
  <si>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</si>
  <si>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</si>
  <si>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</si>
  <si>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</si>
  <si>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</si>
  <si>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</si>
  <si>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</si>
  <si>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</si>
  <si>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</si>
  <si>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</si>
  <si>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</si>
  <si>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</si>
  <si>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</si>
  <si>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</si>
  <si>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</si>
  <si>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</si>
  <si>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</si>
  <si>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</si>
  <si>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</si>
  <si>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</si>
  <si>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</si>
  <si>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</si>
  <si>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</si>
  <si>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</si>
  <si>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</si>
  <si>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</si>
  <si>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</si>
  <si>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</si>
  <si>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</si>
  <si>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</si>
  <si>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</si>
  <si>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</si>
  <si>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</si>
  <si>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</si>
  <si>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</si>
  <si>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</si>
  <si>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</si>
  <si>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</si>
  <si>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</si>
  <si>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</si>
  <si>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</si>
  <si>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</si>
  <si>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</si>
  <si>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</si>
  <si>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</si>
  <si>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</si>
  <si>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</si>
  <si>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</si>
  <si>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</si>
  <si>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</si>
  <si>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</si>
  <si>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</si>
  <si>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</si>
  <si>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</si>
  <si>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</si>
  <si>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</si>
  <si>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</si>
  <si>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</si>
  <si>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</si>
  <si>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</si>
  <si>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</si>
  <si>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</si>
  <si>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</si>
  <si>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</si>
  <si>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</si>
  <si>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</si>
  <si>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</si>
  <si>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</si>
  <si>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</si>
  <si>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</si>
  <si>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</si>
  <si>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</si>
  <si>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</si>
  <si>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</si>
  <si>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</si>
  <si>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</si>
  <si>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</si>
  <si>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</si>
  <si>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</si>
  <si>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</si>
  <si>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</si>
  <si>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</si>
  <si>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</si>
  <si>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</si>
  <si>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</si>
  <si>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</si>
  <si>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</si>
  <si>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</si>
  <si>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</si>
  <si>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</si>
  <si>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</si>
  <si>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</si>
  <si>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</si>
  <si>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</si>
  <si>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</si>
  <si>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</si>
  <si>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</si>
  <si>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</si>
  <si>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</si>
  <si>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</si>
  <si>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</si>
  <si>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</si>
  <si>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</si>
  <si>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</si>
  <si>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</si>
  <si>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</si>
  <si>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</si>
  <si>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</si>
  <si>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</si>
  <si>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</si>
  <si>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</si>
  <si>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</si>
  <si>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</si>
  <si>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</si>
  <si>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</si>
  <si>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</si>
  <si>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</si>
  <si>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</si>
  <si>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</si>
  <si>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</si>
  <si>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</si>
  <si>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</si>
  <si>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</si>
  <si>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</si>
  <si>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</si>
  <si>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</si>
  <si>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</si>
  <si>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</si>
  <si>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</si>
  <si>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</si>
  <si>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</si>
  <si>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</si>
  <si>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</si>
  <si>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</si>
  <si>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</si>
  <si>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</si>
  <si>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</si>
  <si>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</si>
  <si>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</si>
  <si>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</si>
  <si>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</si>
  <si>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</si>
  <si>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</si>
  <si>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</si>
  <si>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</si>
  <si>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</si>
  <si>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</si>
  <si>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</si>
  <si>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</si>
  <si>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</si>
  <si>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</si>
  <si>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</si>
  <si>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</si>
  <si>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</si>
  <si>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</si>
  <si>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</si>
  <si>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</si>
  <si>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</si>
  <si>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</si>
  <si>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</si>
  <si>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</si>
  <si>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</si>
  <si>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</si>
  <si>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</si>
  <si>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</si>
  <si>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</si>
  <si>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</si>
  <si>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</si>
  <si>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</si>
  <si>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</si>
  <si>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</si>
  <si>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</si>
  <si>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</si>
  <si>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</si>
  <si>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</si>
  <si>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</si>
  <si>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</si>
  <si>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</si>
  <si>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</si>
  <si>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</si>
  <si>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</si>
  <si>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</si>
  <si>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</si>
  <si>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</si>
  <si>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</si>
  <si>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</si>
  <si>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</si>
  <si>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</si>
  <si>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</si>
  <si>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</si>
  <si>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</si>
  <si>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</si>
  <si>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</si>
  <si>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</si>
  <si>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</si>
  <si>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</si>
  <si>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</si>
  <si>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</si>
  <si>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</si>
  <si>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</si>
  <si>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</si>
  <si>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</si>
  <si>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</si>
  <si>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</si>
  <si>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</si>
  <si>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</si>
  <si>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</si>
  <si>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</si>
  <si>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</si>
  <si>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</si>
  <si>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</si>
  <si>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</si>
  <si>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</si>
  <si>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</si>
  <si>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</si>
  <si>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</si>
  <si>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</si>
  <si>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</si>
  <si>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</si>
  <si>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</si>
  <si>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</si>
  <si>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</si>
  <si>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</si>
  <si>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</si>
  <si>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</si>
  <si>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</si>
  <si>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</si>
  <si>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</si>
  <si>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</si>
  <si>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</si>
  <si>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</si>
  <si>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</si>
  <si>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</si>
  <si>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</si>
  <si>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</si>
  <si>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</si>
  <si>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</si>
  <si>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</si>
  <si>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</si>
  <si>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</si>
  <si>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</si>
  <si>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</si>
  <si>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</si>
  <si>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</si>
  <si>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</si>
  <si>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</si>
  <si>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</si>
  <si>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</si>
  <si>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</si>
  <si>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</si>
  <si>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</si>
  <si>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</si>
  <si>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</si>
  <si>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</si>
  <si>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</si>
  <si>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</si>
  <si>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</si>
  <si>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</si>
  <si>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</si>
  <si>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</si>
  <si>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</si>
  <si>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</si>
  <si>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</si>
  <si>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</si>
  <si>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</si>
  <si>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</si>
  <si>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</si>
  <si>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</si>
  <si>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</si>
  <si>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</si>
  <si>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</si>
  <si>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</si>
  <si>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</si>
  <si>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</si>
  <si>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</si>
  <si>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</si>
  <si>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</si>
  <si>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</si>
  <si>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</si>
  <si>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</si>
  <si>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</si>
  <si>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</si>
  <si>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</si>
  <si>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</si>
  <si>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</si>
  <si>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</si>
  <si>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</si>
  <si>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</si>
  <si>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</si>
  <si>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</si>
  <si>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</si>
  <si>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</si>
  <si>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</si>
  <si>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</si>
  <si>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</si>
  <si>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</si>
  <si>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</si>
  <si>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</si>
  <si>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</si>
  <si>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</si>
  <si>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</si>
  <si>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</si>
  <si>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</si>
  <si>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</si>
  <si>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</si>
  <si>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</si>
  <si>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</si>
  <si>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</si>
  <si>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</si>
  <si>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</si>
  <si>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</si>
  <si>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</si>
  <si>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</si>
  <si>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</si>
  <si>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</si>
  <si>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</si>
  <si>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</si>
  <si>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</si>
  <si>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</si>
  <si>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</si>
  <si>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</si>
  <si>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</si>
  <si>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</si>
  <si>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</si>
  <si>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</si>
  <si>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</si>
  <si>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</si>
  <si>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</si>
  <si>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</si>
  <si>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</si>
  <si>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</si>
  <si>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</si>
  <si>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</si>
  <si>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</si>
  <si>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</si>
  <si>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</si>
  <si>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</si>
  <si>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</si>
  <si>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</si>
  <si>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</si>
  <si>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</si>
  <si>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</si>
  <si>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</si>
  <si>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</si>
  <si>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</si>
  <si>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</si>
  <si>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</si>
  <si>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</si>
  <si>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</si>
  <si>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</si>
  <si>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</si>
  <si>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</si>
  <si>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</si>
  <si>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</si>
  <si>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</si>
  <si>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</si>
  <si>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</si>
  <si>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</si>
  <si>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</si>
  <si>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</si>
  <si>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</si>
  <si>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</si>
  <si>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</si>
  <si>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</si>
  <si>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</si>
  <si>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</si>
  <si>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</si>
  <si>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</si>
  <si>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</si>
  <si>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</si>
  <si>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</si>
  <si>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</si>
  <si>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</si>
  <si>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</si>
  <si>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</si>
  <si>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</si>
  <si>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</si>
  <si>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</si>
  <si>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</si>
  <si>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</si>
  <si>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</si>
  <si>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</si>
  <si>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</si>
  <si>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</si>
  <si>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</si>
  <si>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</si>
  <si>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</si>
  <si>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</si>
  <si>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</si>
  <si>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</si>
  <si>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</si>
  <si>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</si>
  <si>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</si>
  <si>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</si>
  <si>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</si>
  <si>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</si>
  <si>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</si>
  <si>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</si>
  <si>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</si>
  <si>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</si>
  <si>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</si>
  <si>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</si>
  <si>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</si>
  <si>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</si>
  <si>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</si>
  <si>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</si>
  <si>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</si>
  <si>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</si>
  <si>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</si>
  <si>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</si>
  <si>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</si>
  <si>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</si>
  <si>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</si>
  <si>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</si>
  <si>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</si>
  <si>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</si>
  <si>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</si>
  <si>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</si>
  <si>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</si>
  <si>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</si>
  <si>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</si>
  <si>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</si>
  <si>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</si>
  <si>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</si>
  <si>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</si>
  <si>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</si>
  <si>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</si>
  <si>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</si>
  <si>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</si>
  <si>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</si>
  <si>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</si>
  <si>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</si>
  <si>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</si>
  <si>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</si>
  <si>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</si>
  <si>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</si>
  <si>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</si>
  <si>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</si>
  <si>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</si>
  <si>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</si>
  <si>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</si>
  <si>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</si>
  <si>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</si>
  <si>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</si>
  <si>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</si>
  <si>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</si>
  <si>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</si>
  <si>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</si>
  <si>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</si>
  <si>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</si>
  <si>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</si>
  <si>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</si>
  <si>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</si>
  <si>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</si>
  <si>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</si>
  <si>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</si>
  <si>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</si>
  <si>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</si>
  <si>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</si>
  <si>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</si>
  <si>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</si>
  <si>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</si>
  <si>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</si>
  <si>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</si>
  <si>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</si>
  <si>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</si>
  <si>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</si>
  <si>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</si>
  <si>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</si>
  <si>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</si>
  <si>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</si>
  <si>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</si>
  <si>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</si>
  <si>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</si>
  <si>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</si>
  <si>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</si>
  <si>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</si>
  <si>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</si>
  <si>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</si>
  <si>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</si>
  <si>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</si>
  <si>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</si>
  <si>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</si>
  <si>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</si>
  <si>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</si>
  <si>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</si>
  <si>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</si>
  <si>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</si>
  <si>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</si>
  <si>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</si>
  <si>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</si>
  <si>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</si>
  <si>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</si>
  <si>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</si>
  <si>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</si>
  <si>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</si>
  <si>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</si>
  <si>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</si>
  <si>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</si>
  <si>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</si>
  <si>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</si>
  <si>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</si>
  <si>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</si>
  <si>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</si>
  <si>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</si>
  <si>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</si>
  <si>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</si>
  <si>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</si>
  <si>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</si>
  <si>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</si>
  <si>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</si>
  <si>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</si>
  <si>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</si>
  <si>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</si>
  <si>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</si>
  <si>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</si>
  <si>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</si>
  <si>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</si>
  <si>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</si>
  <si>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</si>
  <si>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</si>
  <si>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</si>
  <si>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</si>
  <si>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</si>
  <si>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</si>
  <si>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</si>
  <si>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</si>
  <si>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</si>
  <si>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</si>
  <si>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</si>
  <si>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</si>
  <si>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</si>
  <si>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</si>
  <si>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</si>
  <si>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</si>
  <si>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</si>
  <si>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</si>
  <si>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</si>
  <si>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</si>
  <si>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</si>
  <si>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</si>
  <si>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</si>
  <si>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</si>
  <si>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</si>
  <si>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</si>
  <si>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</si>
  <si>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</si>
  <si>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</si>
  <si>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</si>
  <si>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</si>
  <si>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</si>
  <si>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</si>
  <si>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</si>
  <si>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</si>
  <si>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</si>
  <si>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</si>
  <si>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</si>
  <si>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</si>
  <si>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</si>
  <si>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</si>
  <si>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</si>
  <si>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</si>
  <si>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</si>
  <si>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</si>
  <si>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</si>
  <si>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</si>
  <si>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</si>
  <si>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</si>
  <si>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</si>
  <si>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</si>
  <si>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</si>
  <si>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</si>
  <si>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</si>
  <si>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</si>
  <si>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</si>
  <si>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</si>
  <si>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</si>
  <si>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</si>
  <si>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</si>
  <si>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</si>
  <si>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</si>
  <si>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</si>
  <si>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</si>
  <si>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</si>
  <si>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</si>
  <si>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</si>
  <si>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</si>
  <si>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</si>
  <si>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</si>
  <si>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</si>
  <si>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</si>
  <si>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</si>
  <si>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</si>
  <si>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</si>
  <si>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</si>
  <si>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</si>
  <si>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</si>
  <si>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</si>
  <si>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</si>
  <si>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</si>
  <si>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</si>
  <si>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</si>
  <si>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</si>
  <si>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</si>
  <si>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</si>
  <si>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</si>
  <si>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</si>
  <si>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</si>
  <si>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</si>
  <si>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</si>
  <si>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</si>
  <si>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</si>
  <si>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</si>
  <si>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</si>
  <si>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</si>
  <si>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</si>
  <si>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</si>
  <si>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</si>
  <si>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</si>
  <si>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</si>
  <si>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</si>
  <si>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</si>
  <si>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</si>
  <si>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</si>
  <si>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</si>
  <si>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</si>
  <si>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</si>
  <si>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</si>
  <si>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</si>
  <si>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</si>
  <si>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</si>
  <si>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</si>
  <si>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</si>
  <si>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</si>
  <si>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</si>
  <si>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</si>
  <si>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</si>
  <si>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</si>
  <si>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</si>
  <si>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</si>
  <si>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</si>
  <si>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</si>
  <si>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</si>
  <si>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</si>
  <si>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</si>
  <si>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</si>
  <si>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</si>
  <si>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</si>
  <si>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</si>
  <si>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</si>
  <si>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</si>
  <si>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</si>
  <si>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</si>
  <si>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</si>
  <si>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</si>
  <si>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</si>
  <si>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</si>
  <si>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</si>
  <si>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</si>
  <si>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</si>
  <si>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</si>
  <si>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</si>
  <si>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</si>
  <si>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</si>
  <si>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</si>
  <si>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</si>
  <si>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</si>
  <si>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</si>
  <si>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</si>
  <si>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</si>
  <si>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</si>
  <si>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</si>
  <si>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</si>
  <si>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</si>
  <si>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</si>
  <si>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</si>
  <si>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</si>
  <si>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</si>
  <si>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</si>
  <si>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</si>
  <si>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</si>
  <si>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</si>
  <si>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</si>
  <si>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</si>
  <si>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</si>
  <si>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</si>
  <si>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</si>
  <si>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</si>
  <si>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</si>
  <si>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</si>
  <si>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</si>
  <si>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</si>
  <si>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</si>
  <si>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</si>
  <si>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</si>
  <si>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</si>
  <si>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</si>
  <si>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</si>
  <si>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</si>
  <si>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</si>
  <si>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</si>
  <si>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</si>
  <si>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</si>
  <si>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</si>
  <si>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</si>
  <si>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</si>
  <si>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</si>
  <si>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</si>
  <si>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</si>
  <si>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</si>
  <si>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</si>
  <si>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</si>
  <si>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</si>
  <si>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</si>
  <si>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</si>
  <si>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</si>
  <si>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</si>
  <si>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</si>
  <si>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</si>
  <si>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</si>
  <si>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</si>
  <si>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</si>
  <si>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</si>
  <si>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</si>
  <si>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</si>
  <si>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</si>
  <si>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</si>
  <si>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</si>
  <si>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</si>
  <si>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</si>
  <si>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</si>
  <si>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</si>
  <si>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</si>
  <si>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</si>
  <si>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</si>
  <si>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</si>
  <si>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</si>
  <si>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</si>
  <si>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</si>
  <si>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</si>
  <si>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</si>
  <si>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</si>
  <si>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</si>
  <si>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</si>
  <si>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</si>
  <si>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</si>
  <si>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</si>
  <si>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</si>
  <si>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</si>
  <si>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</si>
  <si>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</si>
  <si>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</si>
  <si>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</si>
  <si>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</si>
  <si>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</si>
  <si>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</si>
  <si>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</si>
  <si>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</si>
  <si>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</si>
  <si>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</si>
  <si>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</si>
  <si>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</si>
  <si>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</si>
  <si>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</si>
  <si>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</si>
  <si>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</si>
  <si>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</si>
  <si>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</si>
  <si>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</si>
  <si>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</si>
  <si>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</si>
  <si>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</si>
  <si>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</si>
  <si>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</si>
  <si>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</si>
  <si>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</si>
  <si>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</si>
  <si>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</si>
  <si>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</si>
  <si>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</si>
  <si>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</si>
  <si>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</si>
  <si>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</si>
  <si>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</si>
  <si>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</si>
  <si>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</si>
  <si>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</si>
  <si>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</si>
  <si>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</si>
  <si>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</si>
  <si>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</si>
  <si>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</si>
  <si>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</si>
  <si>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</si>
  <si>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</si>
  <si>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</si>
  <si>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</si>
  <si>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</si>
  <si>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</si>
  <si>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</si>
  <si>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</si>
  <si>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</si>
  <si>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</si>
  <si>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</si>
  <si>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</si>
  <si>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</si>
  <si>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</si>
  <si>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</si>
  <si>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</si>
  <si>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</si>
  <si>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</si>
  <si>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</si>
  <si>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</si>
  <si>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</si>
  <si>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</si>
  <si>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</si>
  <si>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</si>
  <si>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</si>
  <si>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</si>
  <si>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</si>
  <si>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</si>
  <si>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</si>
  <si>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</si>
  <si>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</si>
  <si>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</si>
  <si>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</si>
  <si>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</si>
  <si>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</si>
  <si>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</si>
  <si>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</si>
  <si>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</si>
  <si>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</si>
  <si>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</si>
  <si>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</si>
  <si>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</si>
  <si>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</si>
  <si>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</si>
  <si>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</si>
  <si>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</si>
  <si>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</si>
  <si>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</si>
  <si>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</si>
  <si>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</si>
  <si>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</si>
  <si>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</si>
  <si>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</si>
  <si>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</si>
  <si>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</si>
  <si>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</si>
  <si>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</si>
  <si>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</si>
  <si>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</si>
  <si>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</si>
  <si>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</si>
  <si>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</si>
  <si>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</si>
  <si>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</si>
  <si>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</si>
  <si>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</si>
  <si>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</si>
  <si>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</si>
  <si>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</si>
  <si>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</si>
  <si>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</si>
  <si>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</si>
  <si>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</si>
  <si>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</si>
  <si>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</si>
  <si>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</si>
  <si>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</si>
  <si>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</si>
  <si>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</si>
  <si>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</si>
  <si>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</si>
  <si>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</si>
  <si>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</si>
  <si>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</si>
  <si>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</si>
  <si>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</si>
  <si>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</si>
  <si>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</si>
  <si>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</si>
  <si>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</si>
  <si>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</si>
  <si>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</si>
  <si>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</si>
  <si>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</si>
  <si>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</si>
  <si>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</si>
  <si>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</si>
  <si>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</si>
  <si>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</si>
  <si>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</si>
  <si>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</si>
  <si>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</si>
  <si>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</si>
  <si>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</si>
  <si>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</si>
  <si>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</si>
  <si>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</si>
  <si>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</si>
  <si>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</si>
  <si>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</si>
  <si>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</si>
  <si>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</si>
  <si>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</si>
  <si>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</si>
  <si>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</si>
  <si>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</si>
  <si>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</si>
  <si>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</si>
  <si>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</si>
  <si>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</si>
  <si>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</si>
  <si>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</si>
  <si>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</si>
  <si>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</si>
  <si>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</si>
  <si>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</si>
  <si>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</si>
  <si>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</si>
  <si>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</si>
  <si>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</si>
  <si>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</si>
  <si>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</si>
  <si>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</si>
  <si>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</si>
  <si>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</si>
  <si>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</si>
  <si>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</si>
  <si>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</si>
  <si>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</si>
  <si>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</si>
  <si>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</si>
  <si>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</si>
  <si>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</si>
  <si>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</si>
  <si>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</si>
  <si>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</si>
  <si>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</si>
  <si>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</si>
  <si>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</si>
  <si>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</si>
  <si>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</si>
  <si>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</si>
  <si>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</si>
  <si>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</si>
  <si>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</si>
  <si>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</si>
  <si>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</si>
  <si>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</si>
  <si>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</si>
  <si>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</si>
  <si>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</si>
  <si>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</si>
  <si>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</si>
  <si>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</si>
  <si>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</si>
  <si>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</si>
  <si>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</si>
  <si>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</si>
  <si>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</si>
  <si>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</si>
  <si>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</si>
  <si>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</si>
  <si>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</si>
  <si>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</si>
  <si>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</si>
  <si>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</si>
  <si>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</si>
  <si>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</si>
  <si>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</si>
  <si>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</si>
  <si>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</si>
  <si>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</si>
  <si>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</si>
  <si>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</si>
  <si>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</si>
  <si>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</si>
  <si>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</si>
  <si>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</si>
  <si>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</si>
  <si>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</si>
  <si>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</si>
  <si>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</si>
  <si>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</si>
  <si>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</si>
  <si>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</si>
  <si>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</si>
  <si>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</si>
  <si>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</si>
  <si>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</si>
  <si>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</si>
  <si>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</si>
  <si>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</si>
  <si>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</si>
  <si>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</si>
  <si>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</si>
  <si>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</si>
  <si>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</si>
  <si>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</si>
  <si>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</si>
  <si>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</si>
  <si>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</si>
  <si>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</si>
  <si>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</si>
  <si>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</si>
  <si>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</si>
  <si>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</si>
  <si>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</si>
  <si>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</si>
  <si>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</si>
  <si>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</si>
  <si>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</si>
  <si>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</si>
  <si>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</si>
  <si>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</si>
  <si>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</si>
  <si>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</si>
  <si>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</si>
  <si>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</si>
  <si>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</si>
  <si>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</si>
  <si>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</si>
  <si>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</si>
  <si>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</si>
  <si>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</si>
  <si>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</si>
  <si>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</si>
  <si>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</si>
  <si>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</si>
  <si>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</si>
  <si>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</si>
  <si>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</si>
  <si>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</si>
  <si>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</si>
  <si>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</si>
  <si>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</si>
  <si>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</si>
  <si>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</si>
  <si>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</si>
  <si>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</si>
  <si>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</si>
  <si>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</si>
  <si>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</si>
  <si>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</si>
  <si>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</si>
  <si>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</si>
  <si>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</si>
  <si>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</si>
  <si>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</si>
  <si>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</si>
  <si>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</si>
  <si>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</si>
  <si>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</si>
  <si>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</si>
  <si>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</si>
  <si>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</si>
  <si>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</si>
  <si>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</si>
  <si>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</si>
  <si>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</si>
  <si>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</si>
  <si>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</si>
  <si>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</si>
  <si>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</si>
  <si>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</si>
  <si>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</si>
  <si>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</si>
  <si>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</si>
  <si>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</si>
  <si>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</si>
  <si>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</si>
  <si>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</si>
  <si>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</si>
  <si>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</si>
  <si>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</si>
  <si>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</si>
  <si>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</si>
  <si>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</si>
  <si>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</si>
  <si>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</si>
  <si>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</si>
  <si>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</si>
  <si>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</si>
  <si>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</si>
  <si>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</si>
  <si>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</si>
  <si>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</si>
  <si>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</si>
  <si>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</si>
  <si>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</si>
  <si>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</si>
  <si>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</si>
  <si>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</si>
  <si>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</si>
  <si>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</si>
  <si>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</si>
  <si>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</si>
  <si>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</si>
  <si>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</si>
  <si>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</si>
  <si>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</si>
  <si>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</si>
  <si>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</si>
  <si>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</si>
  <si>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</si>
  <si>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</si>
  <si>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</si>
  <si>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</si>
  <si>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</si>
  <si>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</si>
  <si>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</si>
  <si>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</si>
  <si>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</si>
  <si>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</si>
  <si>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</si>
  <si>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</si>
  <si>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</si>
  <si>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</si>
  <si>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</si>
  <si>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</si>
  <si>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</si>
  <si>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</si>
  <si>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</si>
  <si>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</si>
  <si>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</si>
  <si>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</si>
  <si>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</si>
  <si>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</si>
  <si>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</si>
  <si>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</si>
  <si>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</si>
  <si>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</si>
  <si>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</si>
  <si>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</si>
  <si>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</si>
  <si>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</si>
  <si>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</si>
  <si>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</si>
  <si>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</si>
  <si>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</si>
  <si>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</si>
  <si>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</si>
  <si>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</si>
  <si>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</si>
  <si>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</si>
  <si>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</si>
  <si>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</si>
  <si>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</si>
  <si>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</si>
  <si>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</si>
  <si>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</si>
  <si>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</si>
  <si>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</si>
  <si>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</si>
  <si>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</si>
  <si>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</si>
  <si>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</si>
  <si>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</si>
  <si>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</si>
  <si>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</si>
  <si>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</si>
  <si>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</si>
  <si>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</si>
  <si>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</si>
  <si>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</si>
  <si>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</si>
  <si>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</si>
  <si>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</si>
  <si>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</si>
  <si>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</si>
  <si>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</si>
  <si>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</si>
  <si>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</si>
  <si>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</si>
  <si>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</si>
  <si>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</si>
  <si>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</si>
  <si>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</si>
  <si>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</si>
  <si>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</si>
  <si>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</si>
  <si>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</si>
  <si>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</si>
  <si>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</si>
  <si>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</si>
  <si>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</si>
  <si>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</si>
  <si>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</si>
  <si>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</si>
  <si>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</si>
  <si>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</si>
  <si>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</si>
  <si>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</si>
  <si>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</si>
  <si>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</si>
  <si>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</si>
  <si>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</si>
  <si>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</si>
  <si>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</si>
  <si>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</si>
  <si>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</si>
  <si>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</si>
  <si>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</si>
  <si>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</si>
  <si>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</si>
  <si>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</si>
  <si>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</si>
  <si>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</si>
  <si>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</si>
  <si>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</si>
  <si>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</si>
  <si>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</si>
  <si>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</si>
  <si>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</si>
  <si>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</si>
  <si>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</si>
  <si>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</si>
  <si>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</si>
  <si>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</si>
  <si>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</si>
  <si>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</si>
  <si>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</si>
  <si>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</si>
  <si>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</si>
  <si>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</si>
  <si>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</si>
  <si>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</si>
  <si>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</si>
  <si>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</si>
  <si>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</si>
  <si>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</si>
  <si>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</si>
  <si>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</si>
  <si>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</si>
  <si>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</si>
  <si>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</si>
  <si>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</si>
  <si>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</si>
  <si>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</si>
  <si>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</si>
  <si>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</si>
  <si>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</si>
  <si>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</si>
  <si>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</si>
  <si>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</si>
  <si>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</si>
  <si>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</si>
  <si>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</si>
  <si>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</si>
  <si>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</si>
  <si>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</si>
  <si>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</si>
  <si>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</si>
  <si>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</si>
  <si>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</si>
  <si>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</si>
  <si>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</si>
  <si>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</si>
  <si>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</si>
  <si>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</si>
  <si>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</si>
  <si>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</si>
  <si>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</si>
  <si>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</si>
  <si>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</si>
  <si>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</si>
  <si>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</si>
  <si>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</si>
  <si>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</si>
  <si>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</si>
  <si>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</si>
  <si>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</si>
  <si>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</si>
  <si>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</si>
  <si>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</si>
  <si>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</si>
  <si>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</si>
  <si>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</si>
  <si>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</si>
  <si>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</si>
  <si>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</si>
  <si>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</si>
  <si>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</si>
  <si>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</si>
  <si>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</si>
  <si>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</si>
  <si>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</si>
  <si>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</si>
  <si>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</si>
  <si>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</si>
  <si>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</si>
  <si>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</si>
  <si>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</si>
  <si>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</si>
  <si>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</si>
  <si>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</si>
  <si>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</si>
  <si>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</si>
  <si>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</si>
  <si>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</si>
  <si>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</si>
  <si>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</si>
  <si>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</si>
  <si>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</si>
  <si>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</si>
  <si>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</si>
  <si>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</si>
  <si>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</si>
  <si>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</si>
  <si>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</si>
  <si>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</si>
  <si>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</si>
  <si>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</si>
  <si>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</si>
  <si>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</si>
  <si>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</si>
  <si>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</si>
  <si>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</si>
  <si>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</si>
  <si>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</si>
  <si>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</si>
  <si>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</si>
  <si>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</si>
  <si>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</si>
  <si>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</si>
  <si>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</si>
  <si>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</si>
  <si>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</si>
  <si>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</si>
  <si>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</si>
  <si>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</si>
  <si>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</si>
  <si>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</si>
  <si>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</si>
  <si>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</si>
  <si>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</si>
  <si>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</si>
  <si>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</si>
  <si>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</si>
  <si>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</si>
  <si>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</si>
  <si>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</si>
  <si>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</si>
  <si>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</si>
  <si>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</si>
  <si>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</si>
  <si>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</si>
  <si>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</si>
  <si>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</si>
  <si>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</si>
  <si>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</si>
  <si>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</si>
  <si>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</si>
  <si>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</si>
  <si>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</si>
  <si>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</si>
  <si>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</si>
  <si>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</si>
  <si>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</si>
  <si>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</si>
  <si>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</si>
  <si>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</si>
  <si>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</si>
  <si>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</si>
  <si>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</si>
  <si>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</si>
  <si>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</si>
  <si>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</si>
  <si>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</si>
  <si>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</si>
  <si>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</si>
  <si>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</si>
  <si>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</si>
  <si>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</si>
  <si>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</si>
  <si>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</si>
  <si>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</si>
  <si>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</si>
  <si>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</si>
  <si>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</si>
  <si>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</si>
  <si>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</si>
  <si>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</si>
  <si>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</si>
  <si>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</si>
  <si>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</si>
  <si>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</si>
  <si>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</si>
  <si>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</si>
  <si>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</si>
  <si>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</si>
  <si>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</si>
  <si>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</si>
  <si>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</si>
  <si>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</si>
  <si>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</si>
  <si>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</si>
  <si>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</si>
  <si>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</si>
  <si>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</si>
  <si>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</si>
  <si>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</si>
  <si>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</si>
  <si>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</si>
  <si>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</si>
  <si>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</si>
  <si>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</si>
  <si>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</si>
  <si>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</si>
  <si>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</si>
  <si>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</si>
  <si>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</si>
  <si>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</si>
  <si>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</si>
  <si>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</si>
  <si>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</si>
  <si>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</si>
  <si>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</si>
  <si>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</si>
  <si>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</si>
  <si>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</si>
  <si>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</si>
  <si>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</si>
  <si>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</si>
  <si>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</si>
  <si>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</si>
  <si>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</si>
  <si>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</si>
  <si>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</si>
  <si>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</si>
  <si>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</si>
  <si>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</si>
  <si>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</si>
  <si>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</si>
  <si>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</si>
  <si>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</si>
  <si>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</si>
  <si>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</si>
  <si>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</si>
  <si>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</si>
  <si>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</si>
  <si>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</si>
  <si>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</si>
  <si>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</si>
  <si>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</si>
  <si>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</si>
  <si>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</si>
  <si>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</si>
  <si>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</si>
  <si>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</si>
  <si>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</si>
  <si>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</si>
  <si>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</si>
  <si>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</si>
  <si>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</si>
  <si>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</si>
  <si>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</si>
  <si>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</si>
  <si>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</si>
  <si>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</si>
  <si>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</si>
  <si>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</si>
  <si>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</si>
  <si>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</si>
  <si>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</si>
  <si>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</si>
  <si>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</si>
  <si>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</si>
  <si>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</si>
  <si>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</si>
  <si>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</si>
  <si>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</si>
  <si>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</si>
  <si>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</si>
  <si>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</si>
  <si>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</si>
  <si>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</si>
  <si>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</si>
  <si>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</si>
  <si>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</si>
  <si>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</si>
  <si>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</si>
  <si>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</si>
  <si>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</si>
  <si>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</si>
  <si>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</si>
  <si>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</si>
  <si>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</si>
  <si>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</si>
  <si>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</si>
  <si>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</si>
  <si>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</si>
  <si>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</si>
  <si>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</si>
  <si>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</si>
  <si>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</si>
  <si>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</si>
  <si>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</si>
  <si>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</si>
  <si>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</si>
  <si>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</si>
  <si>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</si>
  <si>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</si>
  <si>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</si>
  <si>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</si>
  <si>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</si>
  <si>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</si>
  <si>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</si>
  <si>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</si>
  <si>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</si>
  <si>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</si>
  <si>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</si>
  <si>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</si>
  <si>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</si>
  <si>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</si>
  <si>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</si>
  <si>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</si>
  <si>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</si>
  <si>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</si>
  <si>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</si>
  <si>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</si>
  <si>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</si>
  <si>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</si>
  <si>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</si>
  <si>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</si>
  <si>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</si>
  <si>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</si>
  <si>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</si>
  <si>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</si>
  <si>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</si>
  <si>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</si>
  <si>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</si>
  <si>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</si>
  <si>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</si>
  <si>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</si>
  <si>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</si>
  <si>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</si>
  <si>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</si>
  <si>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</si>
  <si>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</si>
  <si>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</si>
  <si>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</si>
  <si>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</si>
  <si>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</si>
  <si>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</si>
  <si>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</si>
  <si>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</si>
  <si>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</si>
  <si>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</si>
  <si>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</si>
  <si>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</si>
  <si>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</si>
  <si>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</si>
  <si>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</si>
  <si>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</si>
  <si>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</si>
  <si>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</si>
  <si>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</si>
  <si>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</si>
  <si>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</si>
  <si>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</si>
  <si>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</si>
  <si>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</si>
  <si>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</si>
  <si>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</si>
  <si>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</si>
  <si>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</si>
  <si>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</si>
  <si>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</si>
  <si>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</si>
  <si>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</si>
  <si>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</si>
  <si>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</si>
  <si>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</si>
  <si>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</si>
  <si>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</si>
  <si>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</si>
  <si>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</si>
  <si>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</si>
  <si>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</si>
  <si>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</si>
  <si>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</si>
  <si>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</si>
  <si>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</si>
  <si>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</si>
  <si>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</si>
  <si>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</si>
  <si>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</si>
  <si>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</si>
  <si>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</si>
  <si>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</si>
  <si>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</si>
  <si>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</si>
  <si>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</si>
  <si>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</si>
  <si>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</si>
  <si>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</si>
  <si>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</si>
  <si>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</si>
  <si>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</si>
  <si>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</si>
  <si>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</si>
  <si>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</si>
  <si>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</si>
  <si>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</si>
  <si>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</si>
  <si>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</si>
  <si>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</si>
  <si>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</si>
  <si>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</si>
  <si>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</si>
  <si>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</si>
  <si>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</si>
  <si>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</si>
  <si>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</si>
  <si>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</si>
  <si>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</si>
  <si>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</si>
  <si>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</si>
  <si>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</si>
  <si>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</si>
  <si>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</si>
  <si>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</si>
  <si>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</si>
  <si>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</si>
  <si>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</si>
  <si>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</si>
  <si>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</si>
  <si>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</si>
  <si>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</si>
  <si>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</si>
  <si>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</si>
  <si>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</si>
  <si>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</si>
  <si>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</si>
  <si>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</si>
  <si>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</si>
  <si>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</si>
  <si>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</si>
  <si>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</si>
  <si>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</si>
  <si>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</si>
  <si>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</si>
  <si>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</si>
  <si>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</si>
  <si>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</si>
  <si>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</si>
  <si>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</si>
  <si>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</si>
  <si>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</si>
  <si>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</si>
  <si>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</si>
  <si>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</si>
  <si>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</si>
  <si>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</si>
  <si>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</si>
  <si>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</si>
  <si>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</si>
  <si>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</si>
  <si>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</si>
  <si>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</si>
  <si>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</si>
  <si>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</si>
  <si>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</si>
  <si>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</si>
  <si>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</si>
  <si>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</si>
  <si>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</si>
  <si>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</si>
  <si>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</si>
  <si>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</si>
  <si>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</si>
  <si>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</si>
  <si>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</si>
  <si>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</si>
  <si>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</si>
  <si>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</si>
  <si>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</si>
  <si>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</si>
  <si>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</si>
  <si>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</si>
  <si>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</si>
  <si>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</si>
  <si>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</si>
  <si>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</si>
  <si>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</si>
  <si>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</si>
  <si>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</si>
  <si>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</si>
  <si>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</si>
  <si>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</si>
  <si>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</si>
  <si>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</si>
  <si>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</si>
  <si>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</si>
  <si>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</si>
  <si>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</si>
  <si>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</si>
  <si>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</si>
  <si>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</si>
  <si>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</si>
  <si>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</si>
  <si>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</si>
  <si>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</si>
  <si>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</si>
  <si>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</si>
  <si>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</si>
  <si>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</si>
  <si>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</si>
  <si>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</si>
  <si>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</si>
  <si>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</si>
  <si>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</si>
  <si>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</si>
  <si>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</si>
  <si>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</si>
  <si>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</si>
  <si>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</si>
  <si>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</si>
  <si>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</si>
  <si>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</si>
  <si>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</si>
  <si>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</si>
  <si>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</si>
  <si>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</si>
  <si>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</si>
  <si>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</si>
  <si>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</si>
  <si>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</si>
  <si>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</si>
  <si>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</si>
  <si>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</si>
  <si>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</si>
  <si>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</si>
  <si>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</si>
  <si>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</si>
  <si>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</si>
  <si>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</si>
  <si>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</si>
  <si>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</si>
  <si>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</si>
  <si>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</si>
  <si>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</si>
  <si>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</si>
  <si>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</si>
  <si>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</si>
  <si>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</si>
  <si>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</si>
  <si>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</si>
  <si>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</si>
  <si>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</si>
  <si>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</si>
  <si>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</si>
  <si>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</si>
  <si>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</si>
  <si>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</si>
  <si>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</si>
  <si>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</si>
  <si>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</si>
  <si>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</si>
  <si>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</si>
  <si>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</si>
  <si>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</si>
  <si>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</si>
  <si>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</si>
  <si>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</si>
  <si>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</si>
  <si>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</si>
  <si>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</si>
  <si>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</si>
  <si>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</si>
  <si>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</si>
  <si>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</si>
  <si>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</si>
  <si>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</si>
  <si>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</si>
  <si>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</si>
  <si>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</si>
  <si>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</si>
  <si>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</si>
  <si>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</si>
  <si>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</si>
  <si>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</si>
  <si>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</si>
  <si>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</si>
  <si>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</si>
  <si>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</si>
  <si>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</si>
  <si>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</si>
  <si>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</si>
  <si>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</si>
  <si>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</si>
  <si>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</si>
  <si>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</si>
  <si>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</si>
  <si>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</si>
  <si>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</si>
  <si>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</si>
  <si>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</si>
  <si>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</si>
  <si>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</si>
  <si>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</si>
  <si>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</si>
  <si>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</si>
  <si>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</si>
  <si>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</si>
  <si>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</si>
  <si>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</si>
  <si>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</si>
  <si>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</si>
  <si>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</si>
  <si>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</si>
  <si>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</si>
  <si>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</si>
  <si>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</si>
  <si>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</si>
  <si>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</si>
  <si>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</si>
  <si>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</si>
  <si>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</si>
  <si>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</si>
  <si>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</si>
  <si>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</si>
  <si>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</si>
  <si>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</si>
  <si>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</si>
  <si>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</si>
  <si>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</si>
  <si>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</si>
  <si>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</si>
  <si>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</si>
  <si>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</si>
  <si>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</si>
  <si>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</si>
  <si>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</si>
  <si>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</si>
  <si>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</si>
  <si>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</si>
  <si>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</si>
  <si>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</si>
  <si>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</si>
  <si>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</si>
  <si>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</si>
  <si>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</si>
  <si>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</si>
  <si>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</si>
  <si>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</si>
  <si>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</si>
  <si>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</si>
  <si>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</si>
  <si>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</si>
  <si>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</si>
  <si>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</si>
  <si>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</si>
  <si>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</si>
  <si>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</si>
  <si>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</si>
  <si>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</si>
  <si>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</si>
  <si>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</si>
  <si>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</si>
  <si>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</si>
  <si>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</si>
  <si>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</si>
  <si>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</si>
  <si>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</si>
  <si>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</si>
  <si>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</si>
  <si>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</si>
  <si>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</si>
  <si>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</si>
  <si>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</si>
  <si>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</si>
  <si>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</si>
  <si>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</si>
  <si>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</si>
  <si>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</si>
  <si>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</si>
  <si>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</si>
  <si>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</si>
  <si>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</si>
  <si>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</si>
  <si>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</si>
  <si>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</si>
  <si>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</si>
  <si>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</si>
  <si>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</si>
  <si>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</si>
  <si>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</si>
  <si>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</si>
  <si>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</si>
  <si>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</si>
  <si>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</si>
  <si>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</si>
  <si>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</si>
  <si>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</si>
  <si>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</si>
  <si>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</si>
  <si>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</si>
  <si>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</si>
  <si>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</si>
  <si>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</si>
  <si>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</si>
  <si>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</si>
  <si>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</si>
  <si>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</si>
  <si>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</si>
  <si>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</si>
  <si>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</si>
  <si>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</si>
  <si>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</si>
  <si>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</si>
  <si>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</si>
  <si>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</si>
  <si>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</si>
  <si>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</si>
  <si>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</si>
  <si>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</si>
  <si>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</si>
  <si>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</si>
  <si>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</si>
  <si>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</si>
  <si>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</si>
  <si>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</si>
  <si>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</si>
  <si>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</si>
  <si>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</si>
  <si>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</si>
  <si>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</si>
  <si>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</si>
  <si>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</si>
  <si>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</si>
  <si>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</si>
  <si>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</si>
  <si>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</si>
  <si>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</si>
  <si>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</si>
  <si>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</si>
  <si>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</si>
  <si>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</si>
  <si>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</si>
  <si>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</si>
  <si>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</si>
  <si>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</si>
  <si>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</si>
  <si>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</si>
  <si>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</si>
  <si>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</si>
  <si>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</si>
  <si>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</si>
  <si>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</si>
  <si>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</si>
  <si>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</si>
  <si>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</si>
  <si>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</si>
  <si>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</si>
  <si>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</si>
  <si>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</si>
  <si>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</si>
  <si>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</si>
  <si>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</si>
  <si>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</si>
  <si>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</si>
  <si>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</si>
  <si>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</si>
  <si>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</si>
  <si>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</si>
  <si>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</si>
  <si>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</si>
  <si>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</si>
  <si>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</si>
  <si>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</si>
  <si>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</si>
  <si>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</si>
  <si>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</si>
  <si>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</si>
  <si>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</si>
  <si>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</si>
  <si>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</si>
  <si>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</si>
  <si>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</si>
  <si>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</si>
  <si>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</si>
  <si>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</si>
  <si>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</si>
  <si>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</si>
  <si>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</si>
  <si>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</si>
  <si>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</si>
  <si>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</si>
  <si>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</si>
  <si>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</si>
  <si>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</si>
  <si>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</si>
  <si>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</si>
  <si>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</si>
  <si>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</si>
  <si>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</si>
  <si>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</si>
  <si>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</si>
  <si>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</si>
  <si>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</si>
  <si>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</si>
  <si>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</si>
  <si>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</si>
  <si>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</si>
  <si>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</si>
  <si>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</si>
  <si>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</si>
  <si>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</si>
  <si>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</si>
  <si>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</si>
  <si>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</si>
  <si>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</si>
  <si>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</si>
  <si>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</si>
  <si>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</si>
  <si>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</si>
  <si>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</si>
  <si>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</si>
  <si>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</si>
  <si>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</si>
  <si>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</si>
  <si>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</si>
  <si>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</si>
  <si>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</si>
  <si>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</si>
  <si>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</si>
  <si>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</si>
  <si>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</si>
  <si>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</si>
  <si>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</si>
  <si>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</si>
  <si>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</si>
  <si>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</si>
  <si>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</si>
  <si>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</si>
  <si>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</si>
  <si>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</si>
  <si>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</si>
  <si>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</si>
  <si>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</si>
  <si>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</si>
  <si>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</si>
  <si>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</si>
  <si>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</si>
  <si>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</si>
  <si>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</si>
  <si>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</si>
  <si>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</si>
  <si>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</si>
  <si>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</si>
  <si>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</si>
  <si>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</si>
  <si>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</si>
  <si>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</si>
  <si>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</si>
  <si>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</si>
  <si>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</si>
  <si>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</si>
  <si>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</si>
  <si>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</si>
  <si>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</si>
  <si>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</si>
  <si>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</si>
  <si>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</si>
  <si>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</si>
  <si>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</si>
  <si>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</si>
  <si>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</si>
  <si>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</si>
  <si>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</si>
  <si>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</si>
  <si>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</si>
  <si>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</si>
  <si>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</si>
  <si>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</si>
  <si>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</si>
  <si>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</si>
  <si>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</si>
  <si>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</si>
  <si>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</si>
  <si>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</si>
  <si>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</si>
  <si>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</si>
  <si>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</si>
  <si>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</si>
  <si>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</si>
  <si>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</si>
  <si>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</si>
  <si>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</si>
  <si>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</si>
  <si>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</si>
  <si>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</si>
  <si>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</si>
  <si>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</si>
  <si>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</si>
  <si>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</si>
  <si>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</si>
  <si>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</si>
  <si>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</si>
  <si>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</si>
  <si>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</si>
  <si>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</si>
  <si>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</si>
  <si>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</si>
  <si>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</si>
  <si>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</si>
  <si>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</si>
  <si>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</si>
  <si>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</si>
  <si>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</si>
  <si>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</si>
  <si>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</si>
  <si>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</si>
  <si>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</si>
  <si>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</si>
  <si>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</si>
  <si>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</si>
  <si>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</si>
  <si>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</si>
  <si>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</si>
  <si>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</si>
  <si>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</si>
  <si>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</si>
  <si>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</si>
  <si>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</si>
  <si>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</si>
  <si>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</si>
  <si>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</si>
  <si>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</si>
  <si>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</si>
  <si>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</si>
  <si>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</si>
  <si>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</si>
  <si>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</si>
  <si>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</si>
  <si>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</si>
  <si>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</si>
  <si>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</si>
  <si>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</si>
  <si>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</si>
  <si>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</si>
  <si>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</si>
  <si>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</si>
  <si>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</si>
  <si>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</si>
  <si>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</si>
  <si>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</si>
  <si>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</si>
  <si>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</si>
  <si>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</si>
  <si>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</si>
  <si>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</si>
  <si>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</si>
  <si>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</si>
  <si>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</si>
  <si>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</si>
  <si>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</si>
  <si>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</si>
  <si>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</si>
  <si>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</si>
  <si>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</si>
  <si>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</si>
  <si>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</si>
  <si>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</si>
  <si>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</si>
  <si>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</si>
  <si>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</si>
  <si>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</si>
  <si>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</si>
  <si>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</si>
  <si>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</si>
  <si>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</si>
  <si>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</si>
  <si>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</si>
  <si>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</si>
  <si>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</si>
  <si>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</si>
  <si>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</si>
  <si>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</si>
  <si>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</si>
  <si>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</si>
  <si>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</si>
  <si>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</si>
  <si>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</si>
  <si>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</si>
  <si>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</si>
  <si>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</si>
  <si>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</si>
  <si>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</si>
  <si>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</si>
  <si>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</si>
  <si>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</si>
  <si>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</si>
  <si>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</si>
  <si>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</si>
  <si>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</si>
  <si>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</si>
  <si>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</si>
  <si>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</si>
  <si>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</si>
  <si>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</si>
  <si>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</si>
  <si>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</si>
  <si>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</si>
  <si>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</si>
  <si>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</si>
  <si>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</si>
  <si>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</si>
  <si>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</si>
  <si>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</si>
  <si>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</si>
  <si>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</si>
  <si>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</si>
  <si>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</si>
  <si>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</si>
  <si>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</si>
  <si>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</si>
  <si>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</si>
  <si>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</si>
  <si>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</si>
  <si>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</si>
  <si>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</si>
  <si>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</si>
  <si>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</si>
  <si>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</si>
  <si>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</si>
  <si>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</si>
  <si>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</si>
  <si>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</si>
  <si>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</si>
  <si>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</si>
  <si>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</si>
  <si>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</si>
  <si>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</si>
  <si>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</si>
  <si>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</si>
  <si>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</si>
  <si>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</si>
  <si>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</si>
  <si>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</si>
  <si>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</si>
  <si>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</si>
  <si>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</si>
  <si>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</si>
  <si>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</si>
  <si>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</si>
  <si>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</si>
  <si>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</si>
  <si>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</si>
  <si>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</si>
  <si>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</si>
  <si>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</si>
  <si>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</si>
  <si>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</si>
  <si>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</si>
  <si>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</si>
  <si>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</si>
  <si>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</si>
  <si>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</si>
  <si>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</si>
  <si>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</si>
  <si>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</si>
  <si>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</si>
  <si>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</si>
  <si>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</si>
  <si>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</si>
  <si>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</si>
  <si>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</si>
  <si>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</si>
  <si>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</si>
  <si>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</si>
  <si>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</si>
  <si>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</si>
  <si>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</si>
  <si>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</si>
  <si>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</si>
  <si>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</si>
  <si>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</si>
  <si>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</si>
  <si>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</si>
  <si>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</si>
  <si>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</si>
  <si>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</si>
  <si>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</si>
  <si>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</si>
  <si>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</si>
  <si>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</si>
  <si>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</si>
  <si>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</si>
  <si>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</si>
  <si>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</si>
  <si>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</si>
  <si>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</si>
  <si>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</si>
  <si>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</si>
  <si>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</si>
  <si>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</si>
  <si>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</si>
  <si>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</si>
  <si>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</si>
  <si>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</si>
  <si>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</si>
  <si>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</si>
  <si>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</si>
  <si>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</si>
  <si>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</si>
  <si>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</si>
  <si>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</si>
  <si>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</si>
  <si>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</si>
  <si>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</si>
  <si>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</si>
  <si>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</si>
  <si>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</si>
  <si>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</si>
  <si>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</si>
  <si>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</si>
  <si>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</si>
  <si>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</si>
  <si>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</si>
  <si>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</si>
  <si>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</si>
  <si>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</si>
  <si>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</si>
  <si>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</si>
  <si>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</si>
  <si>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</si>
  <si>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</si>
  <si>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</si>
  <si>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</si>
  <si>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</si>
  <si>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</si>
  <si>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</si>
  <si>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</si>
  <si>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</si>
  <si>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</si>
  <si>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</si>
  <si>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</si>
  <si>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</si>
  <si>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</si>
  <si>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</si>
  <si>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</si>
  <si>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</si>
  <si>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</si>
  <si>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</si>
  <si>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</si>
  <si>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</si>
  <si>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</si>
  <si>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</si>
  <si>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</si>
  <si>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</si>
  <si>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</si>
  <si>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</si>
  <si>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</si>
  <si>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</si>
  <si>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</si>
  <si>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</si>
  <si>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</si>
  <si>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</si>
  <si>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</si>
  <si>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</si>
  <si>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</si>
  <si>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</si>
  <si>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</si>
  <si>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</si>
  <si>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</si>
  <si>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</si>
  <si>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</si>
  <si>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</si>
  <si>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</si>
  <si>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</si>
  <si>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</si>
  <si>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</si>
  <si>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</si>
  <si>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</si>
  <si>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</si>
  <si>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</si>
  <si>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</si>
  <si>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</si>
  <si>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</si>
  <si>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</si>
  <si>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</si>
  <si>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</si>
  <si>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</si>
  <si>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</si>
  <si>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</si>
  <si>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</si>
  <si>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</si>
  <si>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</si>
  <si>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</si>
  <si>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</si>
  <si>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</si>
  <si>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</si>
  <si>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</si>
  <si>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</si>
  <si>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</si>
  <si>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</si>
  <si>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</si>
  <si>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</si>
  <si>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</si>
  <si>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</si>
  <si>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</si>
  <si>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</si>
  <si>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</si>
  <si>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</si>
  <si>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</si>
  <si>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</si>
  <si>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</si>
  <si>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</si>
  <si>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</si>
  <si>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</si>
  <si>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</si>
  <si>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</si>
  <si>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</si>
  <si>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</si>
  <si>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</si>
  <si>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</si>
  <si>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</si>
  <si>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</si>
  <si>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</si>
  <si>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</si>
  <si>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</si>
  <si>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</si>
  <si>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</si>
  <si>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</si>
  <si>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</si>
  <si>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</si>
  <si>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</si>
  <si>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</si>
  <si>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</si>
  <si>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</si>
  <si>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</si>
  <si>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</si>
  <si>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</si>
  <si>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</si>
  <si>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</si>
  <si>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</si>
  <si>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</si>
  <si>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</si>
  <si>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</si>
  <si>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</si>
  <si>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</si>
  <si>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</si>
  <si>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</si>
  <si>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</si>
  <si>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</si>
  <si>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</si>
  <si>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</si>
  <si>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</si>
  <si>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</si>
  <si>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</si>
  <si>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</si>
  <si>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</si>
  <si>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</si>
  <si>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</si>
  <si>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</si>
  <si>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</si>
  <si>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</si>
  <si>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</si>
  <si>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</si>
  <si>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</si>
  <si>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</si>
  <si>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</si>
  <si>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</si>
  <si>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</si>
  <si>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</si>
  <si>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</si>
  <si>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</si>
  <si>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</si>
  <si>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</si>
  <si>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</si>
  <si>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</si>
  <si>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</si>
  <si>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</si>
  <si>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</si>
  <si>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</si>
  <si>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</si>
  <si>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</si>
  <si>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</si>
  <si>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</si>
  <si>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</si>
  <si>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</si>
  <si>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</si>
  <si>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</si>
  <si>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</si>
  <si>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</si>
  <si>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</si>
  <si>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</si>
  <si>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</si>
  <si>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</si>
  <si>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</si>
  <si>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</si>
  <si>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</si>
  <si>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</si>
  <si>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</si>
  <si>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</si>
  <si>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</si>
  <si>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</si>
  <si>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</si>
  <si>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</si>
  <si>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</si>
  <si>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</si>
  <si>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</si>
  <si>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</si>
  <si>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</si>
  <si>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</si>
  <si>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</si>
  <si>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</si>
  <si>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</si>
  <si>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</si>
  <si>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</si>
  <si>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</si>
  <si>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</si>
  <si>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</si>
  <si>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</si>
  <si>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</si>
  <si>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</si>
  <si>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</si>
  <si>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</si>
  <si>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</si>
  <si>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</si>
  <si>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</si>
  <si>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</si>
  <si>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</si>
  <si>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</si>
  <si>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</si>
  <si>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</si>
  <si>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</si>
  <si>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</si>
  <si>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</si>
  <si>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</si>
  <si>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</si>
  <si>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</si>
  <si>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</si>
  <si>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</si>
  <si>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</si>
  <si>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</si>
  <si>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</si>
  <si>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</si>
  <si>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</si>
  <si>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</si>
  <si>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</si>
  <si>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</si>
  <si>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</si>
  <si>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</si>
  <si>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</si>
  <si>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</si>
  <si>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</si>
  <si>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</si>
  <si>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</si>
  <si>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</si>
  <si>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</si>
  <si>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</si>
  <si>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</si>
  <si>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</si>
  <si>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</si>
  <si>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</si>
  <si>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</si>
  <si>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</si>
  <si>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</si>
  <si>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</si>
  <si>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</si>
  <si>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</si>
  <si>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</si>
  <si>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</si>
  <si>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</si>
  <si>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</si>
  <si>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</si>
  <si>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</si>
  <si>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</si>
  <si>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</si>
  <si>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</si>
  <si>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</si>
  <si>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</si>
  <si>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</si>
  <si>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</si>
  <si>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</si>
  <si>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</si>
  <si>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</si>
  <si>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</si>
  <si>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</si>
  <si>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</si>
  <si>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</si>
  <si>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</si>
  <si>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</si>
  <si>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</si>
  <si>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</si>
  <si>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</si>
  <si>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</si>
  <si>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</si>
  <si>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</si>
  <si>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</si>
  <si>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</si>
  <si>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</si>
  <si>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</si>
  <si>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</si>
  <si>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</si>
  <si>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</si>
  <si>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</si>
  <si>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</si>
  <si>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</si>
  <si>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</si>
  <si>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</si>
  <si>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</si>
  <si>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</si>
  <si>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</si>
  <si>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</si>
  <si>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</si>
  <si>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</si>
  <si>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</si>
  <si>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</si>
  <si>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</si>
  <si>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</si>
  <si>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</si>
  <si>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</si>
  <si>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</si>
  <si>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</si>
  <si>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</si>
  <si>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</si>
  <si>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</si>
  <si>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</si>
  <si>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</si>
  <si>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</si>
  <si>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</si>
  <si>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</si>
  <si>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</si>
  <si>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</si>
  <si>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</si>
  <si>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</si>
  <si>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</si>
  <si>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</si>
  <si>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</si>
  <si>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</si>
  <si>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</si>
  <si>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</si>
  <si>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</si>
  <si>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</si>
  <si>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</si>
  <si>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</si>
  <si>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</si>
  <si>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</si>
  <si>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</si>
  <si>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</si>
  <si>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</si>
  <si>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</si>
  <si>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</si>
  <si>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</si>
  <si>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</si>
  <si>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</si>
  <si>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</si>
  <si>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</si>
  <si>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</si>
  <si>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</si>
  <si>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</si>
  <si>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</si>
  <si>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</si>
  <si>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</si>
  <si>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</si>
  <si>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</si>
  <si>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</si>
  <si>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</si>
  <si>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</si>
  <si>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</si>
  <si>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</si>
  <si>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</si>
  <si>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</si>
  <si>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</si>
  <si>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</si>
  <si>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</si>
  <si>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</si>
  <si>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</si>
  <si>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</si>
  <si>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</si>
  <si>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</si>
  <si>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</si>
  <si>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</si>
  <si>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</si>
  <si>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</si>
  <si>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</si>
  <si>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</si>
  <si>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</si>
  <si>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</si>
  <si>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</si>
  <si>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</si>
  <si>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</si>
  <si>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</si>
  <si>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</si>
  <si>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</si>
  <si>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</si>
  <si>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</si>
  <si>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</si>
  <si>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</si>
  <si>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</si>
  <si>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</si>
  <si>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</si>
  <si>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</si>
  <si>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</si>
  <si>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</si>
  <si>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</si>
  <si>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</si>
  <si>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</si>
  <si>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</si>
  <si>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</si>
  <si>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</si>
  <si>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</si>
  <si>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</si>
  <si>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</si>
  <si>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</si>
  <si>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</si>
  <si>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</si>
  <si>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</si>
  <si>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</si>
  <si>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</si>
  <si>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</si>
  <si>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</si>
  <si>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</si>
  <si>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</si>
  <si>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</si>
  <si>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</si>
  <si>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</si>
  <si>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</si>
  <si>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</si>
  <si>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</si>
  <si>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</si>
  <si>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</si>
  <si>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</si>
  <si>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</si>
  <si>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</si>
  <si>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</si>
  <si>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</si>
  <si>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</si>
  <si>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</si>
  <si>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</si>
  <si>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</si>
  <si>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</si>
  <si>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</si>
  <si>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</si>
  <si>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</si>
  <si>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</si>
  <si>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</si>
  <si>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</si>
  <si>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</si>
  <si>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</si>
  <si>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</si>
  <si>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</si>
  <si>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</si>
  <si>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</si>
  <si>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</si>
  <si>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</si>
  <si>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</si>
  <si>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</si>
  <si>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</si>
  <si>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</si>
  <si>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</si>
  <si>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</si>
  <si>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</si>
  <si>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</si>
  <si>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</si>
  <si>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</si>
  <si>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</si>
  <si>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</si>
  <si>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</si>
  <si>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</si>
  <si>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</si>
  <si>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</si>
  <si>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</si>
  <si>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</si>
  <si>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</si>
  <si>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</si>
  <si>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</si>
  <si>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</si>
  <si>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</si>
  <si>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</si>
  <si>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</si>
  <si>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</si>
  <si>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</si>
  <si>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</si>
  <si>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</si>
  <si>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</si>
  <si>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</si>
  <si>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</si>
  <si>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</si>
  <si>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</si>
  <si>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</si>
  <si>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</si>
  <si>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</si>
  <si>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</si>
  <si>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</si>
  <si>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</si>
  <si>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</si>
  <si>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</si>
  <si>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</si>
  <si>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</si>
  <si>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</si>
  <si>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</si>
  <si>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</si>
  <si>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</si>
  <si>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</si>
  <si>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</si>
  <si>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</si>
  <si>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</si>
  <si>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</si>
  <si>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</si>
  <si>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</si>
  <si>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</si>
  <si>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</si>
  <si>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</si>
  <si>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</si>
  <si>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</si>
  <si>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</si>
  <si>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</si>
  <si>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</si>
  <si>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</si>
  <si>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</si>
  <si>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</si>
  <si>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</si>
  <si>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</si>
  <si>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</si>
  <si>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</si>
  <si>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</si>
  <si>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</si>
  <si>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</si>
  <si>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</si>
  <si>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</si>
  <si>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</si>
  <si>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</si>
  <si>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</si>
  <si>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</si>
  <si>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</si>
  <si>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</si>
  <si>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</si>
  <si>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</si>
  <si>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</si>
  <si>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</si>
  <si>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</si>
  <si>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</si>
  <si>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</si>
  <si>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</si>
  <si>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</si>
  <si>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</si>
  <si>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</si>
  <si>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</si>
  <si>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</si>
  <si>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</si>
  <si>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</si>
  <si>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</si>
  <si>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</si>
  <si>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</si>
  <si>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</si>
  <si>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</si>
  <si>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</si>
  <si>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</si>
  <si>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</si>
  <si>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</si>
  <si>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</si>
  <si>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</si>
  <si>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</si>
  <si>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</si>
  <si>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</si>
  <si>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</si>
  <si>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</si>
  <si>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</si>
  <si>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</si>
  <si>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</si>
  <si>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</si>
  <si>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</si>
  <si>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</si>
  <si>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</si>
  <si>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</si>
  <si>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</si>
  <si>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</si>
  <si>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</si>
  <si>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</si>
  <si>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</si>
  <si>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</si>
  <si>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</si>
  <si>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</si>
  <si>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</si>
  <si>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</si>
  <si>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</si>
  <si>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</si>
  <si>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</si>
  <si>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</si>
  <si>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</si>
  <si>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</si>
  <si>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</si>
  <si>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</si>
  <si>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</si>
  <si>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</si>
  <si>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</si>
  <si>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</si>
  <si>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</si>
  <si>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</si>
  <si>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</si>
  <si>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</si>
  <si>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</si>
  <si>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</si>
  <si>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</si>
  <si>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</si>
  <si>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</si>
  <si>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</si>
  <si>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</si>
  <si>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</si>
  <si>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</si>
  <si>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</si>
  <si>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</si>
  <si>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</si>
  <si>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</si>
  <si>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</si>
  <si>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</si>
  <si>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</si>
  <si>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</si>
  <si>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</si>
  <si>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</si>
  <si>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</si>
  <si>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</si>
  <si>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</si>
  <si>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</si>
  <si>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</si>
  <si>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</si>
  <si>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</si>
  <si>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</si>
  <si>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</si>
  <si>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</si>
  <si>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</si>
  <si>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</si>
  <si>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</si>
  <si>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</si>
  <si>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</si>
  <si>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</si>
  <si>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</si>
  <si>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</si>
  <si>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</si>
  <si>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</si>
  <si>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</si>
  <si>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</si>
  <si>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</si>
  <si>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</si>
  <si>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</si>
  <si>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</si>
  <si>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</si>
  <si>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</si>
  <si>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</si>
  <si>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</si>
  <si>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</si>
  <si>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</si>
  <si>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</si>
  <si>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</si>
  <si>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</si>
  <si>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</si>
  <si>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</si>
  <si>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</si>
  <si>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</si>
  <si>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</si>
  <si>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</si>
  <si>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</si>
  <si>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</si>
  <si>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</si>
  <si>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</si>
  <si>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</si>
  <si>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</si>
  <si>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</si>
  <si>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</si>
  <si>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</si>
  <si>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</si>
  <si>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</si>
  <si>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</si>
  <si>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</si>
  <si>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</si>
  <si>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</si>
  <si>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</si>
  <si>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</si>
  <si>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</si>
  <si>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</si>
  <si>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</si>
  <si>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</si>
  <si>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</si>
  <si>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</si>
  <si>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</si>
  <si>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</si>
  <si>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</si>
  <si>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</si>
  <si>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</si>
  <si>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</si>
  <si>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</si>
  <si>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</si>
  <si>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</si>
  <si>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</si>
  <si>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</si>
  <si>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</si>
  <si>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</si>
  <si>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</si>
  <si>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</si>
  <si>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</si>
  <si>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</si>
  <si>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</si>
  <si>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</si>
  <si>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</si>
  <si>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</si>
  <si>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</si>
  <si>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</si>
  <si>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</si>
  <si>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</si>
  <si>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</si>
  <si>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</si>
  <si>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</si>
  <si>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</si>
  <si>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</si>
  <si>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</si>
  <si>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</si>
  <si>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</si>
  <si>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</si>
  <si>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</si>
  <si>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</si>
  <si>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</si>
  <si>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</si>
  <si>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</si>
  <si>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</si>
  <si>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</si>
  <si>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</si>
  <si>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</si>
  <si>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</si>
  <si>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</si>
  <si>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</si>
  <si>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</si>
  <si>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</si>
  <si>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</si>
  <si>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</si>
  <si>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</si>
  <si>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</si>
  <si>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</si>
  <si>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</si>
  <si>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</si>
  <si>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</si>
  <si>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</si>
  <si>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</si>
  <si>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</si>
  <si>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</si>
  <si>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</si>
  <si>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</si>
  <si>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</si>
  <si>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</si>
  <si>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</si>
  <si>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</si>
  <si>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</si>
  <si>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</si>
  <si>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</si>
  <si>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</si>
  <si>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</si>
  <si>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</si>
  <si>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</si>
  <si>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</si>
  <si>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</si>
  <si>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</si>
  <si>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</si>
  <si>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</si>
  <si>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</si>
  <si>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</si>
  <si>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</si>
  <si>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</si>
  <si>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</si>
  <si>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</si>
  <si>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</si>
  <si>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</si>
  <si>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</si>
  <si>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</si>
  <si>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</si>
  <si>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</si>
  <si>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</si>
  <si>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</si>
  <si>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</si>
  <si>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</si>
  <si>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</si>
  <si>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</si>
  <si>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</si>
  <si>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</si>
  <si>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</si>
  <si>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</si>
  <si>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</si>
  <si>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</si>
  <si>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</si>
  <si>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</si>
  <si>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</si>
  <si>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</si>
  <si>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</si>
  <si>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</si>
  <si>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</si>
  <si>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</si>
  <si>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</si>
  <si>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</si>
  <si>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</si>
  <si>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</si>
  <si>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</si>
  <si>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</si>
  <si>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</si>
  <si>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</si>
  <si>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</si>
  <si>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</si>
  <si>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</si>
  <si>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</si>
  <si>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</si>
  <si>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</si>
  <si>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</si>
  <si>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</si>
  <si>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</si>
  <si>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</si>
  <si>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</si>
  <si>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</si>
  <si>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</si>
  <si>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</si>
  <si>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</si>
  <si>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</si>
  <si>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</si>
  <si>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</si>
  <si>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</si>
  <si>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</si>
  <si>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</si>
  <si>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</si>
  <si>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</si>
  <si>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</si>
  <si>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</si>
  <si>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</si>
  <si>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</si>
  <si>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</si>
  <si>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</si>
  <si>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</si>
  <si>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</si>
  <si>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</si>
  <si>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</si>
  <si>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</si>
  <si>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</si>
  <si>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</si>
  <si>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</si>
  <si>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</si>
  <si>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</si>
  <si>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</si>
  <si>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</si>
  <si>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</si>
  <si>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</si>
  <si>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</si>
  <si>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</si>
  <si>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</si>
  <si>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</si>
  <si>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</si>
  <si>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</si>
  <si>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</si>
  <si>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</si>
  <si>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</si>
  <si>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</si>
  <si>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</si>
  <si>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</si>
  <si>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</si>
  <si>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</si>
  <si>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</si>
  <si>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</si>
  <si>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</si>
  <si>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</si>
  <si>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</si>
  <si>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</si>
  <si>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</si>
  <si>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</si>
  <si>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</si>
  <si>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</si>
  <si>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</si>
  <si>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</si>
  <si>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</si>
  <si>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</si>
  <si>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</si>
  <si>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</si>
  <si>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</si>
  <si>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</si>
  <si>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</si>
  <si>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</si>
  <si>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</si>
  <si>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</si>
  <si>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</si>
  <si>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</si>
  <si>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</si>
  <si>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</si>
  <si>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</si>
  <si>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</si>
  <si>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</si>
  <si>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</si>
  <si>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</si>
  <si>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</si>
  <si>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</si>
  <si>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</si>
  <si>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</si>
  <si>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</si>
  <si>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</si>
  <si>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</si>
  <si>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</si>
  <si>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</si>
  <si>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</si>
  <si>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</si>
  <si>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</si>
  <si>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</si>
  <si>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</si>
  <si>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</si>
  <si>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</si>
  <si>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</si>
  <si>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</si>
  <si>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</si>
  <si>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</si>
  <si>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</si>
  <si>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</si>
  <si>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</si>
  <si>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</si>
  <si>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</si>
  <si>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</si>
  <si>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</si>
  <si>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</si>
  <si>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</si>
  <si>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</si>
  <si>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</si>
  <si>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</si>
  <si>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</si>
  <si>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</si>
  <si>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</si>
  <si>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</si>
  <si>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</si>
  <si>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</si>
  <si>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</si>
  <si>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</si>
  <si>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</si>
  <si>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</si>
  <si>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</si>
  <si>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</si>
  <si>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</si>
  <si>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</si>
  <si>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</si>
  <si>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</si>
  <si>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</si>
  <si>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</si>
  <si>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</si>
  <si>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</si>
  <si>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</si>
  <si>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</si>
  <si>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</si>
  <si>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</si>
  <si>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</si>
  <si>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</si>
  <si>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</si>
  <si>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</si>
  <si>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</si>
  <si>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</si>
  <si>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</si>
  <si>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</si>
  <si>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</si>
  <si>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</si>
  <si>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</si>
  <si>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</si>
  <si>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</si>
  <si>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</si>
  <si>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</si>
  <si>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</si>
  <si>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</si>
  <si>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</si>
  <si>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</si>
  <si>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</si>
  <si>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</si>
  <si>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</si>
  <si>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</si>
  <si>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</si>
  <si>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</si>
  <si>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</si>
  <si>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</si>
  <si>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</si>
  <si>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</si>
  <si>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</si>
  <si>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</si>
  <si>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</si>
  <si>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</si>
  <si>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</si>
  <si>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</si>
  <si>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</si>
  <si>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</si>
  <si>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</si>
  <si>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</si>
  <si>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</si>
  <si>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</si>
  <si>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</si>
  <si>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</si>
  <si>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</si>
  <si>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</si>
  <si>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</si>
  <si>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</si>
  <si>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</si>
  <si>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</si>
  <si>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</si>
  <si>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</si>
  <si>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</si>
  <si>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</si>
  <si>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</si>
  <si>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</si>
  <si>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</si>
  <si>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</si>
  <si>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</si>
  <si>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</si>
  <si>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</si>
  <si>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</si>
  <si>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</si>
  <si>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</si>
  <si>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</si>
  <si>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</si>
  <si>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</si>
  <si>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</si>
  <si>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</si>
  <si>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</si>
  <si>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</si>
  <si>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</si>
  <si>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</si>
  <si>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</si>
  <si>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</si>
  <si>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</si>
  <si>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</si>
  <si>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</si>
  <si>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</si>
  <si>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</si>
  <si>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</si>
  <si>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</si>
  <si>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</si>
  <si>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</si>
  <si>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</si>
  <si>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</si>
  <si>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</si>
  <si>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</si>
  <si>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</si>
  <si>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</si>
  <si>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</si>
  <si>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</si>
  <si>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</si>
  <si>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</si>
  <si>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</si>
  <si>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</si>
  <si>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</si>
  <si>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</si>
  <si>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</si>
  <si>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</si>
  <si>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</si>
  <si>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</si>
  <si>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</si>
  <si>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</si>
  <si>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</si>
  <si>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</si>
  <si>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</si>
  <si>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</si>
  <si>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</si>
  <si>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</si>
  <si>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</si>
  <si>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</si>
  <si>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</si>
  <si>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</si>
  <si>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</si>
  <si>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</si>
  <si>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</si>
  <si>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</si>
  <si>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</si>
  <si>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</si>
  <si>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</si>
  <si>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</si>
  <si>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</si>
  <si>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</si>
  <si>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</si>
  <si>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</si>
  <si>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</si>
  <si>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</si>
  <si>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</si>
  <si>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</si>
  <si>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</si>
  <si>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</si>
  <si>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</si>
  <si>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</si>
  <si>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</si>
  <si>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</si>
  <si>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</si>
  <si>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</si>
  <si>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</si>
  <si>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</si>
  <si>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</si>
  <si>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</si>
  <si>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</si>
  <si>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</si>
  <si>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</si>
  <si>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</si>
  <si>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</si>
  <si>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</si>
  <si>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</si>
  <si>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</si>
  <si>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</si>
  <si>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</si>
  <si>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</si>
  <si>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</si>
  <si>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</si>
  <si>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</si>
  <si>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</si>
  <si>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</si>
  <si>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</si>
  <si>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</si>
  <si>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</si>
  <si>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</si>
  <si>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</si>
  <si>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</si>
  <si>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</si>
  <si>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</si>
  <si>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</si>
  <si>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</si>
  <si>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</si>
  <si>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</si>
  <si>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</si>
  <si>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</si>
  <si>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</si>
  <si>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</si>
  <si>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</si>
  <si>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</si>
  <si>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</si>
  <si>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</si>
  <si>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</si>
  <si>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</si>
  <si>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</si>
  <si>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</si>
  <si>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</si>
  <si>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</si>
  <si>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</si>
  <si>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</si>
  <si>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</si>
  <si>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</si>
  <si>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</si>
  <si>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</si>
  <si>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</si>
  <si>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</si>
  <si>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</si>
  <si>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</si>
  <si>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</si>
  <si>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</si>
  <si>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</si>
  <si>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</si>
  <si>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</si>
  <si>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</si>
  <si>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</si>
  <si>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</si>
  <si>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</si>
  <si>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</si>
  <si>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</si>
  <si>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</si>
  <si>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</si>
  <si>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</si>
  <si>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</si>
  <si>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</si>
  <si>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</si>
  <si>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</si>
  <si>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</si>
  <si>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</si>
  <si>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</si>
  <si>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</si>
  <si>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</si>
  <si>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</si>
  <si>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</si>
  <si>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</si>
  <si>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</si>
  <si>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</si>
  <si>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</si>
  <si>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</si>
  <si>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</si>
  <si>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</si>
  <si>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</si>
  <si>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</si>
  <si>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</si>
  <si>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</si>
  <si>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</si>
  <si>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</si>
  <si>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</si>
  <si>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</si>
  <si>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</si>
  <si>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</si>
  <si>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</si>
  <si>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</si>
  <si>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</si>
  <si>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</si>
  <si>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</si>
  <si>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</si>
  <si>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</si>
  <si>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</si>
  <si>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</si>
  <si>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</si>
  <si>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</si>
  <si>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</si>
  <si>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</si>
  <si>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</si>
  <si>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</si>
  <si>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</si>
  <si>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</si>
  <si>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</si>
  <si>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</si>
  <si>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</si>
  <si>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</si>
  <si>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</si>
  <si>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</si>
  <si>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</si>
  <si>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</si>
  <si>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</si>
  <si>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</si>
  <si>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</si>
  <si>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</si>
  <si>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</si>
  <si>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</si>
  <si>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</si>
  <si>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</si>
  <si>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</si>
  <si>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</si>
  <si>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</si>
  <si>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</si>
  <si>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</si>
  <si>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</si>
  <si>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</si>
  <si>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</si>
  <si>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</si>
  <si>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</si>
  <si>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</si>
  <si>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</si>
  <si>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</si>
  <si>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</si>
  <si>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</si>
  <si>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</si>
  <si>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</si>
  <si>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</si>
  <si>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</si>
  <si>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</si>
  <si>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</si>
  <si>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</si>
  <si>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</si>
  <si>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</si>
  <si>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</si>
  <si>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</si>
  <si>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</si>
  <si>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</si>
  <si>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</si>
  <si>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</si>
  <si>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</si>
  <si>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</si>
  <si>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</si>
  <si>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</si>
  <si>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</si>
  <si>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</si>
  <si>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</si>
  <si>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</si>
  <si>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</si>
  <si>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</si>
  <si>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</si>
  <si>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</si>
  <si>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</si>
  <si>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</si>
  <si>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</si>
  <si>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</si>
  <si>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</si>
  <si>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</si>
  <si>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</si>
  <si>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</si>
  <si>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</si>
  <si>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</si>
  <si>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</si>
  <si>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</si>
  <si>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</si>
  <si>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</si>
  <si>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</si>
  <si>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</si>
  <si>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</si>
  <si>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</si>
  <si>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</si>
  <si>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</si>
  <si>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</si>
  <si>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</si>
  <si>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</si>
  <si>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</si>
  <si>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</si>
  <si>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</si>
  <si>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</si>
  <si>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</si>
  <si>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</si>
  <si>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</si>
  <si>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</si>
  <si>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</si>
  <si>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</si>
  <si>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</si>
  <si>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</si>
  <si>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</si>
  <si>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</si>
  <si>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</si>
  <si>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</si>
  <si>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</si>
  <si>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</si>
  <si>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</si>
  <si>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</si>
  <si>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</si>
  <si>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</si>
  <si>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</si>
  <si>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</si>
  <si>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</si>
  <si>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</si>
  <si>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</si>
  <si>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</si>
  <si>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</si>
  <si>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</si>
  <si>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</si>
  <si>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</si>
  <si>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</si>
  <si>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</si>
  <si>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</si>
  <si>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</si>
  <si>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</si>
  <si>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</si>
  <si>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</si>
  <si>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</si>
  <si>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</si>
  <si>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</si>
  <si>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</si>
  <si>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</si>
  <si>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</si>
  <si>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</si>
  <si>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</si>
  <si>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</si>
  <si>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</si>
  <si>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</si>
  <si>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</si>
  <si>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</si>
  <si>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</si>
  <si>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</si>
  <si>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</si>
  <si>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</si>
  <si>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</si>
  <si>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</si>
  <si>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</si>
  <si>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</si>
  <si>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</si>
  <si>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</si>
  <si>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</si>
  <si>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</si>
  <si>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</si>
  <si>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</si>
  <si>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</si>
  <si>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</si>
  <si>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</si>
  <si>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</si>
  <si>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</si>
  <si>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</si>
  <si>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</si>
  <si>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</si>
  <si>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</si>
  <si>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</si>
  <si>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</si>
  <si>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</si>
  <si>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</si>
  <si>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</si>
  <si>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</si>
  <si>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</si>
  <si>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</si>
  <si>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</si>
  <si>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</si>
  <si>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</si>
  <si>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</si>
  <si>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</si>
  <si>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</si>
  <si>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</si>
  <si>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</si>
  <si>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</si>
  <si>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</si>
  <si>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</si>
  <si>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</si>
  <si>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</si>
  <si>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</si>
  <si>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</si>
  <si>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</si>
  <si>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</si>
  <si>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</si>
  <si>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</si>
  <si>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</si>
  <si>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</si>
  <si>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</si>
  <si>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</si>
  <si>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</si>
  <si>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</si>
  <si>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</si>
  <si>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</si>
  <si>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</si>
  <si>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</si>
  <si>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</si>
  <si>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</si>
  <si>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</si>
  <si>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</si>
  <si>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</si>
  <si>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</si>
  <si>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</si>
  <si>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</si>
  <si>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</si>
  <si>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</si>
  <si>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</si>
  <si>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</si>
  <si>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</si>
  <si>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</si>
  <si>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</si>
  <si>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</si>
  <si>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</si>
  <si>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</si>
  <si>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</si>
  <si>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</si>
  <si>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</si>
  <si>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</si>
  <si>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</si>
  <si>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</si>
  <si>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</si>
  <si>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</si>
  <si>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</si>
  <si>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</si>
  <si>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</si>
  <si>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</si>
  <si>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</si>
  <si>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</si>
  <si>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</si>
  <si>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</si>
  <si>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</si>
  <si>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</si>
  <si>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</si>
  <si>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</si>
  <si>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</si>
  <si>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</si>
  <si>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</si>
  <si>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</si>
  <si>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</si>
  <si>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</si>
  <si>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</si>
  <si>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</si>
  <si>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</si>
  <si>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</si>
  <si>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</si>
  <si>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</si>
  <si>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</si>
  <si>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</si>
  <si>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</si>
  <si>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</si>
  <si>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</si>
  <si>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</si>
  <si>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</si>
  <si>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</si>
  <si>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</si>
  <si>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</si>
  <si>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</si>
  <si>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</si>
  <si>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</si>
  <si>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</si>
  <si>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</si>
  <si>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</si>
  <si>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</si>
  <si>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</si>
  <si>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</si>
  <si>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</si>
  <si>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</si>
  <si>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</si>
  <si>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</si>
  <si>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</si>
  <si>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</si>
  <si>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</si>
  <si>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</si>
  <si>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</si>
  <si>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</si>
  <si>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</si>
  <si>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</si>
  <si>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</si>
  <si>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</si>
  <si>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</si>
  <si>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</si>
  <si>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</si>
  <si>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</si>
  <si>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</si>
  <si>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</si>
  <si>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</si>
  <si>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</si>
  <si>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</si>
  <si>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</si>
  <si>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</si>
  <si>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</si>
  <si>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</si>
  <si>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</si>
  <si>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</si>
  <si>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</si>
  <si>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</si>
  <si>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</si>
  <si>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</si>
  <si>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</si>
  <si>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</si>
  <si>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</si>
  <si>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</si>
  <si>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</si>
  <si>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</si>
  <si>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</si>
  <si>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</si>
  <si>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</si>
  <si>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</si>
  <si>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</si>
  <si>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</si>
  <si>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</si>
  <si>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</si>
  <si>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</si>
  <si>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</si>
  <si>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</si>
  <si>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</si>
  <si>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</si>
  <si>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</si>
  <si>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</si>
  <si>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</si>
  <si>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</si>
  <si>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</si>
  <si>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</si>
  <si>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</si>
  <si>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</si>
  <si>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</si>
  <si>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</si>
  <si>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</si>
  <si>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</si>
  <si>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</si>
  <si>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</si>
  <si>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</si>
  <si>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</si>
  <si>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</si>
  <si>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</si>
  <si>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</si>
  <si>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</si>
  <si>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</si>
  <si>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</si>
  <si>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</si>
  <si>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</si>
  <si>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</si>
  <si>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</si>
  <si>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</si>
  <si>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</si>
  <si>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</si>
  <si>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</si>
  <si>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</si>
  <si>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</si>
  <si>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</si>
  <si>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</si>
  <si>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</si>
  <si>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</si>
  <si>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</si>
  <si>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</si>
  <si>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</si>
  <si>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</si>
  <si>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</si>
  <si>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</si>
  <si>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</si>
  <si>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</si>
  <si>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</si>
  <si>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</si>
  <si>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</si>
  <si>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</si>
  <si>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</si>
  <si>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</si>
  <si>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</si>
  <si>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</si>
  <si>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</si>
  <si>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</si>
  <si>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</si>
  <si>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</si>
  <si>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</si>
  <si>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</si>
  <si>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</si>
  <si>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</si>
  <si>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</si>
  <si>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</si>
  <si>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</si>
  <si>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</si>
  <si>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</si>
  <si>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</si>
  <si>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</si>
  <si>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</si>
  <si>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</si>
  <si>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</si>
  <si>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</si>
  <si>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</si>
  <si>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</si>
  <si>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</si>
  <si>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</si>
  <si>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</si>
  <si>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</si>
  <si>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</si>
  <si>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</si>
  <si>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</si>
  <si>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</si>
  <si>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</si>
  <si>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</si>
  <si>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</si>
  <si>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</si>
  <si>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</si>
  <si>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</si>
  <si>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</si>
  <si>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</si>
  <si>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</si>
  <si>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</si>
  <si>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</si>
  <si>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</si>
  <si>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</si>
  <si>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</si>
  <si>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</si>
  <si>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</si>
  <si>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</si>
  <si>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</si>
  <si>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</si>
  <si>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</si>
  <si>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</si>
  <si>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</si>
  <si>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</si>
  <si>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</si>
  <si>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</si>
  <si>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</si>
  <si>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</si>
  <si>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</si>
  <si>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</si>
  <si>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</si>
  <si>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</si>
  <si>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</si>
  <si>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</si>
  <si>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</si>
  <si>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</si>
  <si>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</si>
  <si>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</si>
  <si>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</si>
  <si>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</si>
  <si>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</si>
  <si>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</si>
  <si>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</si>
  <si>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</si>
  <si>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</si>
  <si>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</si>
  <si>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</si>
  <si>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</si>
  <si>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</si>
  <si>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</si>
  <si>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</si>
  <si>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</si>
  <si>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</si>
  <si>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</si>
  <si>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</si>
  <si>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</si>
  <si>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</si>
  <si>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</si>
  <si>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</si>
  <si>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</si>
  <si>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</si>
  <si>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</si>
  <si>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</si>
  <si>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</si>
  <si>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</si>
  <si>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</si>
  <si>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</si>
  <si>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</si>
  <si>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</si>
  <si>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</si>
  <si>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</si>
  <si>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</si>
  <si>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</si>
  <si>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</si>
  <si>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</si>
  <si>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</si>
  <si>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</si>
  <si>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</si>
  <si>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</si>
  <si>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</si>
  <si>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</si>
  <si>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</si>
  <si>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</si>
  <si>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</si>
  <si>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</si>
  <si>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</si>
  <si>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</si>
  <si>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</si>
  <si>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</si>
  <si>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</si>
  <si>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</si>
  <si>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</si>
  <si>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</si>
  <si>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</si>
  <si>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</si>
  <si>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</si>
  <si>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</si>
  <si>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</si>
  <si>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</si>
  <si>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</si>
  <si>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</si>
  <si>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</si>
  <si>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</si>
  <si>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</si>
  <si>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</si>
  <si>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</si>
  <si>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</si>
  <si>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</si>
  <si>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</si>
  <si>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</si>
  <si>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</si>
  <si>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</si>
  <si>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</si>
  <si>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</si>
  <si>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</si>
  <si>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</si>
  <si>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</si>
  <si>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</si>
  <si>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</si>
  <si>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</si>
  <si>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</si>
  <si>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</si>
  <si>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</si>
  <si>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</si>
  <si>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</si>
  <si>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</si>
  <si>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</si>
  <si>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</si>
  <si>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</si>
  <si>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</si>
  <si>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</si>
  <si>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</si>
  <si>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</si>
  <si>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</si>
  <si>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</si>
  <si>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</si>
  <si>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</si>
  <si>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</si>
  <si>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</si>
  <si>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</si>
  <si>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</si>
  <si>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</si>
  <si>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</si>
  <si>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</si>
  <si>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</si>
  <si>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</si>
  <si>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</si>
  <si>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</si>
  <si>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</si>
  <si>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</si>
  <si>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</si>
  <si>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</si>
  <si>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</si>
  <si>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</si>
  <si>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</si>
  <si>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</si>
  <si>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</si>
  <si>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</si>
  <si>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</si>
  <si>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</si>
  <si>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</si>
  <si>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</si>
  <si>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</si>
  <si>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</si>
  <si>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</si>
  <si>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</si>
  <si>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</si>
  <si>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</si>
  <si>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</si>
  <si>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</si>
  <si>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</si>
  <si>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</si>
  <si>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</si>
  <si>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</si>
  <si>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</si>
  <si>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</si>
  <si>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</si>
  <si>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</si>
  <si>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</si>
  <si>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</si>
  <si>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</si>
  <si>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</si>
  <si>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</si>
  <si>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</si>
  <si>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</si>
  <si>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</si>
  <si>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</si>
  <si>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</si>
  <si>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</si>
  <si>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</si>
  <si>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</si>
  <si>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</si>
  <si>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</si>
  <si>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</si>
  <si>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</si>
  <si>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</si>
  <si>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</si>
  <si>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</si>
  <si>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</si>
  <si>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</si>
  <si>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</si>
  <si>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</si>
  <si>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</si>
  <si>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</si>
  <si>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</si>
  <si>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</si>
  <si>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</si>
  <si>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</si>
  <si>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</si>
  <si>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</si>
  <si>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</si>
  <si>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</si>
  <si>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</si>
  <si>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</si>
  <si>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</si>
  <si>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</si>
  <si>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</si>
  <si>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</si>
  <si>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</si>
  <si>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</si>
  <si>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</si>
  <si>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</si>
  <si>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</si>
  <si>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</si>
  <si>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</si>
  <si>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</si>
  <si>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</si>
  <si>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</si>
  <si>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</si>
  <si>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</si>
  <si>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</si>
  <si>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</si>
  <si>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</si>
  <si>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</si>
  <si>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</si>
  <si>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</si>
  <si>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</si>
  <si>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</si>
  <si>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</si>
  <si>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</si>
  <si>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</si>
  <si>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</si>
  <si>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</si>
  <si>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</si>
  <si>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</si>
  <si>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</si>
  <si>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</si>
  <si>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</si>
  <si>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</si>
  <si>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</si>
  <si>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</si>
  <si>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</si>
  <si>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</si>
  <si>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</si>
  <si>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</si>
  <si>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</si>
  <si>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</si>
  <si>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</si>
  <si>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</si>
  <si>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</si>
  <si>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</si>
  <si>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</si>
  <si>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</si>
  <si>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</si>
  <si>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</si>
  <si>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</si>
  <si>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</si>
  <si>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</si>
  <si>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</si>
  <si>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</si>
  <si>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</si>
  <si>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</si>
  <si>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</si>
  <si>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</si>
  <si>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</si>
  <si>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</si>
  <si>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</si>
  <si>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</si>
  <si>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</si>
  <si>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</si>
  <si>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</si>
  <si>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</si>
  <si>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</si>
  <si>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</si>
  <si>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</si>
  <si>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</si>
  <si>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</si>
  <si>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</si>
  <si>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</si>
  <si>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</si>
  <si>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</si>
  <si>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</si>
  <si>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</si>
  <si>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</si>
  <si>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</si>
  <si>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</si>
  <si>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</si>
  <si>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</si>
  <si>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</si>
  <si>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</si>
  <si>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</si>
  <si>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</si>
  <si>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</si>
  <si>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</si>
  <si>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</si>
  <si>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</si>
  <si>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</si>
  <si>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</si>
  <si>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</si>
  <si>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</si>
  <si>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</si>
  <si>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</si>
  <si>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</si>
  <si>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</si>
  <si>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</si>
  <si>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</si>
  <si>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</si>
  <si>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</si>
  <si>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</si>
  <si>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</si>
  <si>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</si>
  <si>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</si>
  <si>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</si>
  <si>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</si>
  <si>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</si>
  <si>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</si>
  <si>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</si>
  <si>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</si>
  <si>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</si>
  <si>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</si>
  <si>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</si>
  <si>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</si>
  <si>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</si>
  <si>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</si>
  <si>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</si>
  <si>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</si>
  <si>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</si>
  <si>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</si>
  <si>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</si>
  <si>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</si>
  <si>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</si>
  <si>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</si>
  <si>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</si>
  <si>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</si>
  <si>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</si>
  <si>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</si>
  <si>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</si>
  <si>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</si>
  <si>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</si>
  <si>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</si>
  <si>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</si>
  <si>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</si>
  <si>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</si>
  <si>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</si>
  <si>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</si>
  <si>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</si>
  <si>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</si>
  <si>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</si>
  <si>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</si>
  <si>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</si>
  <si>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</si>
  <si>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</si>
  <si>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</si>
  <si>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</si>
  <si>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</si>
  <si>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</si>
  <si>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</si>
  <si>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</si>
  <si>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</si>
  <si>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</si>
  <si>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</si>
  <si>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</si>
  <si>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</si>
  <si>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</si>
  <si>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</si>
  <si>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</si>
  <si>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</si>
  <si>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</si>
  <si>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</si>
  <si>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</si>
  <si>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</si>
  <si>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</si>
  <si>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</si>
  <si>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</si>
  <si>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</si>
  <si>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</si>
  <si>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</si>
  <si>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</si>
  <si>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</si>
  <si>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</si>
  <si>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</si>
  <si>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</si>
  <si>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</si>
  <si>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</si>
  <si>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</si>
  <si>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</si>
  <si>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</si>
  <si>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</si>
  <si>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</si>
  <si>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</si>
  <si>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</si>
  <si>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</si>
  <si>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</si>
  <si>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</si>
  <si>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</si>
  <si>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</si>
  <si>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</si>
  <si>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</si>
  <si>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</si>
  <si>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</si>
  <si>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</si>
  <si>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</si>
  <si>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</si>
  <si>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</si>
  <si>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</si>
  <si>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</si>
  <si>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</si>
  <si>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</si>
  <si>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</si>
  <si>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</si>
  <si>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</si>
  <si>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</si>
  <si>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</si>
  <si>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</si>
  <si>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</si>
  <si>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</si>
  <si>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</si>
  <si>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</si>
  <si>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</si>
  <si>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</si>
  <si>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</si>
  <si>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</si>
  <si>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</si>
  <si>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</si>
  <si>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</si>
  <si>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</si>
  <si>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</si>
  <si>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</si>
  <si>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</si>
  <si>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</si>
  <si>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</si>
  <si>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</si>
  <si>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</si>
  <si>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</si>
  <si>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</si>
  <si>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</si>
  <si>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</si>
  <si>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</si>
  <si>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</si>
  <si>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</si>
  <si>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</si>
  <si>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</si>
  <si>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</si>
  <si>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</si>
  <si>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</si>
  <si>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</si>
  <si>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</si>
  <si>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</si>
  <si>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</si>
  <si>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</si>
  <si>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</si>
  <si>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</si>
  <si>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</si>
  <si>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</si>
  <si>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</si>
  <si>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</si>
  <si>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</si>
  <si>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</si>
  <si>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</si>
  <si>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</si>
  <si>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</si>
  <si>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</si>
  <si>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</si>
  <si>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</si>
  <si>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</si>
  <si>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</si>
  <si>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</si>
  <si>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</si>
  <si>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</si>
  <si>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</si>
  <si>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</si>
  <si>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</si>
  <si>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</si>
  <si>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</si>
  <si>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</si>
  <si>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</si>
  <si>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</si>
  <si>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</si>
  <si>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</si>
  <si>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</si>
  <si>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</si>
  <si>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</si>
  <si>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</si>
  <si>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</si>
  <si>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</si>
  <si>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</si>
  <si>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</si>
  <si>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</si>
  <si>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</si>
  <si>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</si>
  <si>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</si>
  <si>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</si>
  <si>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</si>
  <si>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</si>
  <si>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</si>
  <si>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</si>
  <si>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</si>
  <si>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</si>
  <si>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</si>
  <si>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</si>
  <si>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</si>
  <si>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</si>
  <si>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</si>
  <si>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</si>
  <si>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</si>
  <si>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</si>
  <si>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</si>
  <si>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</si>
  <si>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</si>
  <si>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</si>
  <si>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</si>
  <si>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</si>
  <si>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</si>
  <si>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</si>
  <si>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</si>
  <si>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</si>
  <si>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</si>
  <si>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</si>
  <si>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</si>
  <si>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</si>
  <si>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</si>
  <si>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</si>
  <si>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</si>
  <si>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</si>
  <si>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</si>
  <si>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</si>
  <si>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</si>
  <si>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</si>
  <si>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</si>
  <si>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</si>
  <si>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</si>
  <si>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</si>
  <si>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</si>
  <si>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</si>
  <si>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</si>
  <si>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</si>
  <si>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</si>
  <si>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</si>
  <si>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</si>
  <si>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</si>
  <si>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</si>
  <si>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</si>
  <si>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</si>
  <si>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</si>
  <si>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</si>
  <si>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</si>
  <si>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</si>
  <si>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</si>
  <si>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</si>
  <si>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</si>
  <si>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</si>
  <si>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</si>
  <si>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</si>
  <si>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</si>
  <si>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</si>
  <si>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</si>
  <si>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</si>
  <si>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</si>
  <si>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</si>
  <si>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</si>
  <si>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</si>
  <si>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</si>
  <si>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</si>
  <si>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</si>
  <si>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</si>
  <si>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</si>
  <si>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</si>
  <si>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</si>
  <si>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</si>
  <si>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</si>
  <si>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</si>
  <si>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</si>
  <si>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</si>
  <si>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</si>
  <si>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</si>
  <si>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</si>
  <si>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</si>
  <si>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</si>
  <si>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</si>
  <si>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</si>
  <si>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</si>
  <si>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</si>
  <si>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</si>
  <si>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</si>
  <si>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</si>
  <si>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</si>
  <si>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</si>
  <si>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</si>
  <si>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</si>
  <si>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</si>
  <si>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</si>
  <si>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</si>
  <si>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</si>
  <si>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</si>
  <si>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</si>
  <si>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</si>
  <si>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</si>
  <si>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</si>
  <si>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</si>
  <si>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</si>
  <si>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</si>
  <si>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</si>
  <si>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</si>
  <si>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</si>
  <si>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</si>
  <si>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</si>
  <si>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</si>
  <si>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</si>
  <si>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</si>
  <si>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</si>
  <si>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</si>
  <si>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</si>
  <si>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</si>
  <si>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</si>
  <si>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</si>
  <si>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</si>
  <si>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</si>
  <si>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</si>
  <si>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</si>
  <si>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</si>
  <si>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</si>
  <si>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</si>
  <si>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</si>
  <si>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</si>
  <si>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</si>
  <si>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</si>
  <si>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</si>
  <si>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</si>
  <si>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</si>
  <si>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</si>
  <si>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</si>
  <si>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</si>
  <si>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</si>
  <si>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</si>
  <si>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</si>
  <si>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</si>
  <si>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</si>
  <si>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</si>
  <si>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</si>
  <si>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</si>
  <si>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</si>
  <si>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</si>
  <si>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</si>
  <si>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</si>
  <si>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</si>
  <si>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</si>
  <si>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</si>
  <si>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</si>
  <si>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</si>
  <si>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</si>
  <si>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</si>
  <si>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</si>
  <si>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</si>
  <si>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</si>
  <si>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</si>
  <si>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</si>
  <si>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</si>
  <si>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</si>
  <si>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</si>
  <si>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</si>
  <si>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</si>
  <si>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</si>
  <si>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</si>
  <si>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</si>
  <si>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</si>
  <si>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</si>
  <si>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</si>
  <si>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</si>
  <si>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</si>
  <si>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</si>
  <si>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</si>
  <si>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</si>
  <si>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</si>
  <si>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</si>
  <si>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</si>
  <si>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</si>
  <si>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</si>
  <si>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</si>
  <si>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</si>
  <si>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</si>
  <si>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</si>
  <si>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</si>
  <si>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</si>
  <si>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</si>
  <si>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</si>
  <si>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</si>
  <si>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</si>
  <si>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</si>
  <si>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</si>
  <si>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</si>
  <si>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</si>
  <si>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</si>
  <si>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</si>
  <si>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</si>
  <si>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</si>
  <si>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</si>
  <si>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</si>
  <si>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</si>
  <si>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</si>
  <si>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</si>
  <si>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</si>
  <si>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</si>
  <si>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</si>
  <si>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</si>
  <si>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</si>
  <si>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</si>
  <si>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</si>
  <si>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</si>
  <si>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</si>
  <si>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</si>
  <si>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</si>
  <si>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</si>
  <si>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</si>
  <si>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</si>
  <si>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</si>
  <si>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</si>
  <si>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</si>
  <si>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</si>
  <si>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</si>
  <si>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</si>
  <si>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</si>
  <si>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</si>
  <si>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</si>
  <si>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</si>
  <si>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</si>
  <si>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</si>
  <si>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</si>
  <si>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</si>
  <si>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</si>
  <si>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</si>
  <si>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</si>
  <si>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</si>
  <si>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</si>
  <si>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</si>
  <si>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</si>
  <si>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</si>
  <si>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</si>
  <si>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</si>
  <si>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</si>
  <si>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</si>
  <si>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</si>
  <si>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</si>
  <si>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</si>
  <si>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</si>
  <si>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</si>
  <si>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</si>
  <si>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</si>
  <si>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</si>
  <si>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</si>
  <si>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</si>
  <si>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</si>
  <si>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</si>
  <si>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</si>
  <si>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</si>
  <si>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</si>
  <si>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</si>
  <si>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</si>
  <si>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</si>
  <si>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</si>
  <si>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</si>
  <si>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</si>
  <si>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</si>
  <si>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</si>
  <si>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</si>
  <si>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</si>
  <si>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</si>
  <si>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</si>
  <si>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</si>
  <si>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</si>
  <si>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</si>
  <si>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</si>
  <si>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</si>
  <si>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</si>
  <si>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</si>
  <si>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</si>
  <si>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</si>
  <si>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</si>
  <si>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</si>
  <si>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</si>
  <si>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</si>
  <si>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</si>
  <si>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</si>
  <si>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</si>
  <si>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</si>
  <si>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</si>
  <si>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</si>
  <si>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</si>
  <si>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</si>
  <si>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</si>
  <si>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</si>
  <si>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</si>
  <si>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</si>
  <si>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</si>
  <si>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</si>
  <si>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</si>
  <si>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</si>
  <si>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</si>
  <si>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</si>
  <si>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</si>
  <si>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</si>
  <si>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</si>
  <si>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</si>
  <si>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</si>
  <si>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</si>
  <si>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</si>
  <si>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</si>
  <si>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</si>
  <si>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</si>
  <si>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</si>
  <si>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</si>
  <si>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</si>
  <si>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</si>
  <si>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</si>
  <si>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</si>
  <si>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</si>
  <si>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</si>
  <si>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</si>
  <si>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</si>
  <si>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</si>
  <si>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</si>
  <si>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</si>
  <si>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</si>
  <si>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</si>
  <si>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</si>
  <si>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</si>
  <si>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</si>
  <si>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</si>
  <si>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</si>
  <si>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</si>
  <si>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</si>
  <si>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</si>
  <si>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</si>
  <si>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</si>
  <si>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</si>
  <si>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</si>
  <si>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</si>
  <si>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</si>
  <si>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</si>
  <si>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</si>
  <si>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</si>
  <si>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</si>
  <si>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</si>
  <si>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</si>
  <si>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</si>
  <si>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</si>
  <si>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</si>
  <si>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</si>
  <si>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</si>
  <si>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</si>
  <si>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</si>
  <si>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</si>
  <si>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</si>
  <si>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</si>
  <si>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</si>
  <si>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</si>
  <si>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</si>
  <si>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</si>
  <si>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</si>
  <si>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</si>
  <si>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</si>
  <si>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</si>
  <si>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</si>
  <si>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</si>
  <si>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</si>
  <si>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</si>
  <si>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</si>
  <si>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</si>
  <si>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</si>
  <si>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</si>
  <si>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</si>
  <si>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</si>
  <si>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</si>
  <si>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</si>
  <si>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</si>
  <si>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</si>
  <si>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</si>
  <si>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</si>
  <si>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</si>
  <si>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</si>
  <si>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</si>
  <si>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</si>
  <si>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</si>
  <si>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</si>
  <si>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</si>
  <si>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</si>
  <si>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</si>
  <si>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</si>
  <si>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</si>
  <si>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</si>
  <si>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</si>
  <si>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</si>
  <si>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</si>
  <si>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</si>
  <si>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</si>
  <si>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</si>
  <si>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</si>
  <si>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</si>
  <si>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</si>
  <si>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</si>
  <si>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</si>
  <si>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</si>
  <si>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</si>
  <si>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</si>
  <si>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</si>
  <si>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</si>
  <si>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</si>
  <si>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</si>
  <si>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</si>
  <si>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</si>
  <si>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</si>
  <si>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</si>
  <si>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</si>
  <si>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</si>
  <si>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</si>
  <si>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</si>
  <si>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</si>
  <si>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</si>
  <si>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</si>
  <si>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</si>
  <si>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</si>
  <si>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</si>
  <si>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</si>
  <si>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</si>
  <si>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</si>
  <si>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</si>
  <si>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</si>
  <si>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</si>
  <si>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</si>
  <si>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</si>
  <si>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</si>
  <si>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</si>
  <si>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</si>
  <si>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</si>
  <si>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</si>
  <si>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</si>
  <si>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</si>
  <si>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</si>
  <si>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</si>
  <si>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</si>
  <si>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</si>
  <si>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</si>
  <si>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</si>
  <si>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</si>
  <si>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</si>
  <si>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</si>
  <si>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</si>
  <si>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</si>
  <si>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</si>
  <si>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</si>
  <si>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</si>
  <si>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</si>
  <si>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</si>
  <si>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</si>
  <si>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</si>
  <si>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</si>
  <si>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</si>
  <si>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</si>
  <si>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</si>
  <si>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</si>
  <si>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</si>
  <si>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</si>
  <si>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</si>
  <si>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</si>
  <si>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</si>
  <si>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</si>
  <si>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</si>
  <si>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</si>
  <si>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</si>
  <si>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</si>
  <si>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</si>
  <si>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</si>
  <si>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</si>
  <si>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</si>
  <si>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</si>
  <si>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</si>
  <si>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</si>
  <si>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</si>
  <si>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</si>
  <si>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</si>
  <si>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</si>
  <si>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</si>
  <si>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</si>
  <si>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</si>
  <si>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</si>
  <si>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</si>
  <si>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</si>
  <si>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</si>
  <si>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</si>
  <si>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</si>
  <si>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</si>
  <si>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</si>
  <si>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</si>
  <si>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</si>
  <si>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</si>
  <si>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</si>
  <si>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</si>
  <si>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</si>
  <si>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</si>
  <si>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</si>
  <si>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</si>
  <si>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</si>
  <si>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</si>
  <si>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</si>
  <si>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</si>
  <si>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</si>
  <si>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</si>
  <si>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</si>
  <si>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</si>
  <si>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</si>
  <si>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</si>
  <si>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</si>
  <si>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</si>
  <si>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</si>
  <si>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</si>
  <si>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</si>
  <si>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</si>
  <si>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</si>
  <si>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</si>
  <si>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</si>
  <si>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</si>
  <si>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</si>
  <si>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</si>
  <si>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</si>
  <si>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</si>
  <si>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</si>
  <si>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</si>
  <si>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</si>
  <si>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</si>
  <si>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</si>
  <si>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</si>
  <si>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</si>
  <si>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</si>
  <si>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</si>
  <si>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</si>
  <si>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</si>
  <si>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</si>
  <si>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</si>
  <si>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</si>
  <si>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</si>
  <si>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</si>
  <si>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</si>
  <si>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</si>
  <si>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</si>
  <si>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</si>
  <si>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</si>
  <si>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</si>
  <si>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</si>
  <si>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</si>
  <si>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</si>
  <si>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</si>
  <si>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</si>
  <si>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</si>
  <si>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</si>
  <si>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</si>
  <si>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</si>
  <si>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</si>
  <si>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</si>
  <si>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</si>
  <si>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</si>
  <si>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</si>
  <si>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</si>
  <si>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</si>
  <si>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</si>
  <si>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</si>
  <si>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</si>
  <si>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</si>
  <si>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</si>
  <si>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</si>
  <si>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</si>
  <si>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</si>
  <si>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</si>
  <si>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</si>
  <si>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</si>
  <si>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</si>
  <si>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</si>
  <si>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</si>
  <si>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</si>
  <si>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</si>
  <si>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</si>
  <si>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</si>
  <si>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</si>
  <si>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</si>
  <si>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</si>
  <si>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</si>
  <si>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</si>
  <si>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</si>
  <si>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</si>
  <si>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</si>
  <si>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</si>
  <si>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</si>
  <si>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</si>
  <si>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</si>
  <si>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</si>
  <si>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</si>
  <si>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</si>
  <si>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</si>
  <si>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</si>
  <si>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</si>
  <si>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</si>
  <si>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</si>
  <si>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</si>
  <si>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</si>
  <si>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</si>
  <si>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</si>
  <si>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</si>
  <si>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</si>
  <si>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</si>
  <si>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</si>
  <si>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</si>
  <si>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</si>
  <si>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</si>
  <si>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</si>
  <si>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</si>
  <si>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</si>
  <si>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</si>
  <si>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</si>
  <si>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</si>
  <si>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</si>
  <si>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</si>
  <si>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</si>
  <si>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</si>
  <si>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</si>
  <si>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</si>
  <si>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</si>
  <si>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</si>
  <si>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</si>
  <si>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</si>
  <si>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</si>
  <si>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</si>
  <si>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</si>
  <si>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</si>
  <si>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</si>
  <si>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</si>
  <si>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</si>
  <si>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</si>
  <si>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</si>
  <si>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</si>
  <si>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</si>
  <si>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</si>
  <si>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</si>
  <si>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</si>
  <si>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</si>
  <si>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</si>
  <si>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</si>
  <si>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</si>
  <si>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</si>
  <si>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</si>
  <si>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</si>
  <si>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</si>
  <si>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</si>
  <si>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</si>
  <si>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</si>
  <si>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</si>
  <si>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</si>
  <si>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</si>
  <si>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</si>
  <si>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</si>
  <si>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</si>
  <si>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</si>
  <si>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</si>
  <si>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</si>
  <si>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</si>
  <si>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</si>
  <si>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</si>
  <si>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</si>
  <si>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</si>
  <si>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</si>
  <si>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</si>
  <si>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</si>
  <si>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</si>
  <si>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</si>
  <si>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</si>
  <si>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</si>
  <si>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</si>
  <si>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</si>
  <si>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</si>
  <si>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</si>
  <si>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</si>
  <si>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</si>
  <si>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</si>
  <si>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</si>
  <si>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</si>
  <si>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</si>
  <si>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</si>
  <si>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</si>
  <si>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</si>
  <si>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</si>
  <si>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</si>
  <si>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</si>
  <si>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</si>
  <si>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</si>
  <si>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</si>
  <si>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</si>
  <si>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</si>
  <si>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</si>
  <si>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</si>
  <si>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</si>
  <si>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</si>
  <si>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</si>
  <si>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</si>
  <si>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</si>
  <si>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</si>
  <si>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</si>
  <si>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</si>
  <si>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</si>
  <si>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</si>
  <si>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</si>
  <si>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</si>
  <si>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</si>
  <si>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</si>
  <si>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</si>
  <si>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</si>
  <si>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</si>
  <si>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</si>
  <si>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</si>
  <si>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</si>
  <si>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</si>
  <si>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</si>
  <si>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</si>
  <si>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</si>
  <si>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</si>
  <si>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</si>
  <si>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</si>
  <si>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</si>
  <si>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</si>
  <si>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</si>
  <si>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</si>
  <si>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</si>
  <si>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</si>
  <si>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</si>
  <si>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</si>
  <si>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</si>
  <si>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</si>
  <si>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</si>
  <si>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</si>
  <si>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</si>
  <si>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</si>
  <si>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</si>
  <si>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</si>
  <si>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</si>
  <si>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</si>
  <si>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</si>
  <si>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</si>
  <si>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</si>
  <si>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</si>
  <si>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</si>
  <si>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</si>
  <si>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</si>
  <si>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</si>
  <si>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</si>
  <si>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</si>
  <si>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</si>
  <si>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</si>
  <si>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</si>
  <si>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</si>
  <si>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</si>
  <si>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</si>
  <si>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</si>
  <si>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</si>
  <si>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</si>
  <si>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</si>
  <si>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</si>
  <si>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</si>
  <si>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</si>
  <si>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</si>
  <si>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</si>
  <si>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</si>
  <si>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</si>
  <si>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</si>
  <si>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</si>
  <si>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</si>
  <si>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</si>
  <si>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</si>
  <si>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</si>
  <si>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</si>
  <si>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</si>
  <si>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</si>
  <si>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</si>
  <si>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</si>
  <si>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</si>
  <si>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</si>
  <si>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</si>
  <si>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</si>
  <si>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</si>
  <si>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</si>
  <si>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</si>
  <si>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</si>
  <si>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</si>
  <si>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</si>
  <si>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</si>
  <si>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</si>
  <si>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</si>
  <si>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</si>
  <si>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</si>
  <si>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</si>
  <si>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</si>
  <si>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</si>
  <si>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</si>
  <si>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</si>
  <si>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</si>
  <si>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</si>
  <si>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</si>
  <si>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</si>
  <si>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</si>
  <si>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</si>
  <si>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</si>
  <si>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</si>
  <si>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</si>
  <si>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</si>
  <si>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</si>
  <si>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</si>
  <si>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</si>
  <si>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</si>
  <si>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</si>
  <si>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</si>
  <si>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</si>
  <si>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</si>
  <si>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</si>
  <si>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</si>
  <si>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</si>
  <si>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</si>
  <si>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</si>
  <si>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</si>
  <si>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</si>
  <si>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</si>
  <si>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</si>
  <si>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</si>
  <si>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</si>
  <si>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</si>
  <si>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</si>
  <si>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</si>
  <si>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</si>
  <si>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</si>
  <si>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</si>
  <si>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</si>
  <si>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</si>
  <si>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</si>
  <si>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</si>
  <si>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</si>
  <si>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</si>
  <si>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</si>
  <si>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</si>
  <si>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</si>
  <si>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</si>
  <si>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</si>
  <si>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</si>
  <si>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</si>
  <si>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</si>
  <si>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</si>
  <si>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</si>
  <si>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</si>
  <si>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</si>
  <si>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</si>
  <si>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</si>
  <si>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</si>
  <si>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</si>
  <si>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</si>
  <si>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</si>
  <si>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</si>
  <si>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</si>
  <si>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</si>
  <si>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</si>
  <si>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</si>
  <si>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</si>
  <si>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</si>
  <si>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</si>
  <si>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</si>
  <si>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</si>
  <si>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</si>
  <si>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</si>
  <si>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</si>
  <si>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</si>
  <si>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</si>
  <si>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</si>
  <si>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</si>
  <si>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</si>
  <si>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</si>
  <si>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</si>
  <si>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</si>
  <si>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</si>
  <si>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</si>
  <si>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</si>
  <si>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</si>
  <si>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</si>
  <si>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</si>
  <si>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</si>
  <si>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</si>
  <si>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</si>
  <si>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</si>
  <si>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</si>
  <si>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</si>
  <si>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</si>
  <si>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</si>
  <si>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</si>
  <si>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</si>
  <si>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</si>
  <si>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</si>
  <si>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</si>
  <si>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</si>
  <si>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</si>
  <si>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</si>
  <si>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</si>
  <si>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</si>
  <si>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</si>
  <si>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</si>
  <si>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</si>
  <si>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</si>
  <si>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</si>
  <si>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</si>
  <si>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</si>
  <si>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</si>
  <si>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</si>
  <si>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</si>
  <si>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</si>
  <si>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</si>
  <si>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</si>
  <si>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</si>
  <si>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</si>
  <si>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</si>
  <si>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</si>
  <si>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</si>
  <si>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</si>
  <si>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</si>
  <si>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</si>
  <si>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</si>
  <si>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</si>
  <si>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</si>
  <si>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</si>
  <si>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</si>
  <si>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</si>
  <si>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</si>
  <si>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</si>
  <si>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</si>
  <si>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</si>
  <si>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</si>
  <si>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</si>
  <si>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</si>
  <si>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</si>
  <si>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</si>
  <si>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</si>
  <si>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</si>
  <si>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</si>
  <si>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</si>
  <si>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</si>
  <si>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</si>
  <si>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</si>
  <si>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</si>
  <si>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</si>
  <si>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</si>
  <si>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</si>
  <si>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</si>
  <si>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</si>
  <si>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</si>
  <si>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</si>
  <si>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</si>
  <si>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</si>
  <si>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</si>
  <si>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</si>
  <si>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</si>
  <si>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</si>
  <si>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</si>
  <si>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</si>
  <si>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</si>
  <si>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</si>
  <si>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</si>
  <si>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</si>
  <si>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</si>
  <si>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</si>
  <si>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</si>
  <si>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</si>
  <si>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</si>
  <si>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</si>
  <si>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</si>
  <si>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</si>
  <si>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</si>
  <si>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</si>
  <si>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</si>
  <si>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</si>
  <si>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</si>
  <si>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</si>
  <si>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</si>
  <si>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</si>
  <si>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</si>
  <si>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</si>
  <si>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</si>
  <si>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</si>
  <si>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</si>
  <si>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</si>
  <si>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</si>
  <si>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</si>
  <si>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</si>
  <si>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</si>
  <si>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</si>
  <si>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</si>
  <si>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</si>
  <si>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</si>
  <si>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</si>
  <si>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</si>
  <si>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</si>
  <si>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</si>
  <si>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</si>
  <si>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</si>
  <si>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</si>
  <si>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</si>
  <si>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</si>
  <si>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</si>
  <si>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</si>
  <si>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</si>
  <si>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</si>
  <si>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</si>
  <si>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</si>
  <si>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</si>
  <si>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</si>
  <si>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</si>
  <si>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</si>
  <si>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</si>
  <si>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</si>
  <si>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</si>
  <si>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</si>
  <si>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</si>
  <si>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</si>
  <si>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</si>
  <si>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</si>
  <si>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</si>
  <si>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</si>
  <si>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</si>
  <si>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</si>
  <si>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</si>
  <si>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</si>
  <si>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</si>
  <si>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</si>
  <si>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</si>
  <si>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</si>
  <si>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</si>
  <si>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</si>
  <si>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</si>
  <si>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</si>
  <si>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</si>
  <si>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</si>
  <si>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</si>
  <si>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</si>
  <si>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</si>
  <si>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</si>
  <si>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</si>
  <si>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</si>
  <si>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</si>
  <si>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</si>
  <si>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</si>
  <si>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</si>
  <si>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</si>
  <si>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</si>
  <si>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</si>
  <si>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</si>
  <si>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</si>
  <si>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</si>
  <si>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</si>
  <si>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</si>
  <si>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</si>
  <si>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</si>
  <si>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</si>
  <si>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</si>
  <si>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</si>
  <si>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</si>
  <si>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</si>
  <si>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</si>
  <si>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</si>
  <si>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</si>
  <si>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</si>
  <si>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</si>
  <si>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</si>
  <si>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</si>
  <si>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</si>
  <si>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</si>
  <si>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</si>
  <si>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</si>
  <si>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</si>
  <si>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</si>
  <si>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</si>
  <si>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</si>
  <si>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</si>
  <si>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</si>
  <si>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</si>
  <si>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</si>
  <si>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</si>
  <si>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</si>
  <si>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</si>
  <si>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</si>
  <si>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</si>
  <si>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</si>
  <si>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</si>
  <si>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</si>
  <si>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</si>
  <si>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</si>
  <si>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</si>
  <si>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</si>
  <si>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</si>
  <si>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</si>
  <si>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</si>
  <si>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</si>
  <si>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</si>
  <si>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</si>
  <si>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</si>
  <si>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</si>
  <si>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</si>
  <si>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</si>
  <si>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</si>
  <si>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</si>
  <si>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</si>
  <si>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</si>
  <si>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</si>
  <si>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</si>
  <si>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</si>
  <si>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</si>
  <si>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</si>
  <si>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</si>
  <si>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</si>
  <si>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</si>
  <si>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</si>
  <si>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</si>
  <si>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</si>
  <si>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</si>
  <si>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</si>
  <si>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</si>
  <si>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</si>
  <si>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</si>
  <si>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</si>
  <si>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</si>
  <si>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</si>
  <si>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</si>
  <si>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</si>
  <si>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</si>
  <si>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</si>
  <si>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</si>
  <si>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</si>
  <si>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</si>
  <si>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</si>
  <si>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</si>
  <si>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</si>
  <si>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</si>
  <si>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</si>
  <si>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</si>
  <si>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</si>
  <si>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</si>
  <si>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</si>
  <si>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</si>
  <si>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</si>
  <si>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</si>
  <si>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</si>
  <si>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</si>
  <si>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</si>
  <si>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</si>
  <si>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</si>
  <si>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</si>
  <si>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</si>
  <si>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</si>
  <si>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</si>
  <si>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</si>
  <si>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</si>
  <si>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</si>
  <si>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</si>
  <si>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</si>
  <si>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</si>
  <si>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</si>
  <si>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</si>
  <si>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</si>
  <si>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</si>
  <si>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</si>
  <si>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</si>
  <si>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</si>
  <si>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</si>
  <si>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</si>
  <si>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</si>
  <si>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</si>
  <si>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</si>
  <si>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</si>
  <si>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</si>
  <si>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</si>
  <si>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</si>
  <si>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</si>
  <si>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</si>
  <si>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</si>
  <si>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</si>
  <si>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</si>
  <si>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</si>
  <si>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</si>
  <si>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</si>
  <si>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</si>
  <si>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</si>
  <si>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</si>
  <si>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</si>
  <si>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</si>
  <si>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</si>
  <si>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</si>
  <si>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</si>
  <si>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</si>
  <si>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</si>
  <si>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</si>
  <si>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</si>
  <si>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</si>
  <si>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</si>
  <si>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</si>
  <si>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</si>
  <si>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</si>
  <si>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</si>
  <si>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</si>
  <si>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</si>
  <si>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</si>
  <si>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</si>
  <si>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</si>
  <si>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</si>
  <si>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</si>
  <si>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</si>
  <si>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</si>
  <si>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</si>
  <si>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</si>
  <si>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</si>
  <si>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</si>
  <si>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</si>
  <si>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</si>
  <si>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</si>
  <si>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</si>
  <si>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</si>
  <si>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</si>
  <si>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</si>
  <si>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</si>
  <si>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</si>
  <si>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</si>
  <si>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</si>
  <si>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</si>
  <si>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</si>
  <si>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</si>
  <si>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</si>
  <si>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</si>
  <si>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</si>
  <si>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</si>
  <si>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</si>
  <si>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</si>
  <si>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</si>
  <si>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</si>
  <si>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</si>
  <si>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</si>
  <si>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</si>
  <si>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</si>
  <si>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</si>
  <si>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</si>
  <si>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</si>
  <si>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</si>
  <si>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</si>
  <si>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</si>
  <si>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</si>
  <si>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</si>
  <si>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</si>
  <si>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</si>
  <si>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</si>
  <si>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</si>
  <si>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</si>
  <si>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</si>
  <si>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</si>
  <si>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</si>
  <si>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</si>
  <si>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</si>
  <si>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</si>
  <si>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</si>
  <si>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</si>
  <si>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</si>
  <si>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</si>
  <si>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</si>
  <si>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</si>
  <si>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</si>
  <si>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</si>
  <si>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</si>
  <si>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</si>
  <si>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</si>
  <si>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</si>
  <si>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</si>
  <si>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</si>
  <si>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</si>
  <si>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</si>
  <si>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</si>
  <si>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</si>
  <si>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</si>
  <si>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</si>
  <si>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</si>
  <si>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</si>
  <si>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</si>
  <si>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</si>
  <si>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</si>
  <si>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</si>
  <si>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</si>
  <si>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</si>
  <si>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</si>
  <si>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</si>
  <si>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</si>
  <si>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</si>
  <si>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</si>
  <si>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</si>
  <si>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</si>
  <si>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</si>
  <si>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</si>
  <si>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</si>
  <si>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</si>
  <si>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</si>
  <si>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</si>
  <si>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</si>
  <si>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</si>
  <si>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</si>
  <si>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</si>
  <si>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</si>
  <si>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</si>
  <si>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</si>
  <si>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</si>
  <si>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</si>
  <si>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</si>
  <si>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</si>
  <si>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</si>
  <si>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</si>
  <si>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</si>
  <si>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</si>
  <si>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</si>
  <si>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</si>
  <si>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</si>
  <si>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</si>
  <si>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</si>
  <si>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</si>
  <si>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</si>
  <si>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</si>
  <si>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</si>
  <si>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</si>
  <si>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</si>
  <si>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</si>
  <si>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</si>
  <si>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</si>
  <si>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</si>
  <si>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</si>
  <si>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</si>
  <si>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</si>
  <si>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</si>
  <si>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</si>
  <si>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</si>
  <si>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</si>
  <si>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</si>
  <si>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</si>
  <si>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</si>
  <si>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</si>
  <si>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</si>
  <si>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</si>
  <si>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</si>
  <si>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</si>
  <si>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</si>
  <si>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</si>
  <si>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</si>
  <si>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</si>
  <si>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</si>
  <si>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</si>
  <si>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</si>
  <si>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</si>
  <si>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</si>
  <si>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</si>
  <si>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</si>
  <si>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</si>
  <si>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</si>
  <si>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</si>
  <si>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</si>
  <si>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</si>
  <si>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</si>
  <si>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</si>
  <si>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</si>
  <si>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</si>
  <si>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</si>
  <si>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</si>
  <si>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</si>
  <si>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</si>
  <si>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</si>
  <si>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</si>
  <si>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</si>
  <si>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</si>
  <si>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</si>
  <si>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</si>
  <si>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</si>
  <si>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</si>
  <si>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</si>
  <si>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</si>
  <si>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</si>
  <si>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</si>
  <si>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</si>
  <si>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</si>
  <si>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</si>
  <si>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</si>
  <si>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</si>
  <si>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</si>
  <si>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</si>
  <si>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</si>
  <si>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</si>
  <si>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</si>
  <si>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</si>
  <si>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</si>
  <si>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</si>
  <si>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</si>
  <si>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</si>
  <si>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</si>
  <si>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</si>
  <si>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</si>
  <si>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</si>
  <si>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</si>
  <si>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</si>
  <si>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</si>
  <si>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</si>
  <si>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</si>
  <si>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</si>
  <si>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</si>
  <si>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</si>
  <si>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</si>
  <si>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</si>
  <si>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</si>
  <si>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</si>
  <si>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</si>
  <si>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</si>
  <si>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</si>
  <si>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</si>
  <si>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</si>
  <si>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</si>
  <si>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</si>
  <si>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</si>
  <si>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</si>
  <si>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</si>
  <si>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</si>
  <si>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</si>
  <si>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</si>
  <si>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</si>
  <si>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</si>
  <si>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</si>
  <si>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</si>
  <si>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</si>
  <si>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</si>
  <si>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</si>
  <si>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</si>
  <si>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</si>
  <si>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</si>
  <si>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</si>
  <si>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</si>
  <si>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</si>
  <si>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</si>
  <si>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</si>
  <si>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</si>
  <si>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</si>
  <si>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</si>
  <si>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</si>
  <si>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</si>
  <si>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</si>
  <si>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</si>
  <si>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</si>
  <si>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</si>
  <si>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</si>
  <si>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</si>
  <si>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</si>
  <si>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</si>
  <si>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</si>
  <si>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</si>
  <si>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</si>
  <si>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</si>
  <si>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</si>
  <si>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</si>
  <si>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</si>
  <si>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</si>
  <si>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</si>
  <si>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</si>
  <si>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</si>
  <si>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</si>
  <si>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</si>
  <si>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</si>
  <si>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</si>
  <si>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</si>
  <si>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</si>
  <si>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</si>
  <si>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</si>
  <si>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</si>
  <si>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</si>
  <si>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</si>
  <si>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</si>
  <si>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</si>
  <si>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</si>
  <si>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</si>
  <si>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</si>
  <si>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</si>
  <si>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</si>
  <si>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</si>
  <si>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</si>
  <si>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</si>
  <si>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</si>
  <si>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</si>
  <si>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</si>
  <si>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</si>
  <si>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</si>
  <si>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</si>
  <si>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</si>
  <si>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</si>
  <si>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</si>
  <si>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</si>
  <si>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</si>
  <si>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</si>
  <si>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</si>
  <si>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</si>
  <si>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</si>
  <si>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</si>
  <si>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</si>
  <si>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</si>
  <si>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</si>
  <si>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</si>
  <si>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</si>
  <si>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</si>
  <si>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</si>
  <si>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</si>
  <si>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</si>
  <si>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</si>
  <si>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</si>
  <si>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</si>
  <si>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</si>
  <si>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</si>
  <si>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</si>
  <si>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</si>
  <si>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</si>
  <si>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</si>
  <si>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</si>
  <si>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</si>
  <si>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</si>
  <si>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</si>
  <si>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</si>
  <si>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</si>
  <si>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</si>
  <si>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</si>
  <si>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</si>
  <si>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</si>
  <si>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</si>
  <si>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</si>
  <si>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</si>
  <si>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</si>
  <si>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</si>
  <si>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</si>
  <si>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</si>
  <si>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</si>
  <si>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</si>
  <si>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</si>
  <si>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</si>
  <si>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</si>
  <si>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</si>
  <si>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</si>
  <si>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</si>
  <si>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</si>
  <si>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</si>
  <si>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</si>
  <si>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</si>
  <si>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</si>
  <si>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</si>
  <si>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</si>
  <si>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</si>
  <si>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</si>
  <si>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</si>
  <si>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</si>
  <si>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</si>
  <si>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</si>
  <si>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</si>
  <si>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</si>
  <si>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</si>
  <si>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</si>
  <si>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</si>
  <si>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</si>
  <si>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</si>
  <si>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</si>
  <si>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</si>
  <si>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</si>
  <si>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</si>
  <si>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</si>
  <si>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</si>
  <si>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</si>
  <si>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</si>
  <si>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</si>
  <si>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</si>
  <si>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</si>
  <si>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</si>
  <si>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</si>
  <si>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</si>
  <si>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</si>
  <si>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</si>
  <si>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</si>
  <si>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</si>
  <si>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</si>
  <si>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</si>
  <si>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</si>
  <si>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</si>
  <si>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</si>
  <si>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</si>
  <si>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</si>
  <si>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</si>
  <si>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</si>
  <si>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</si>
  <si>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</si>
  <si>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</si>
  <si>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</si>
  <si>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</si>
  <si>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</si>
  <si>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</si>
  <si>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</si>
  <si>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</si>
  <si>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</si>
  <si>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</si>
  <si>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</si>
  <si>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</si>
  <si>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</si>
  <si>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</si>
  <si>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</si>
  <si>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</si>
  <si>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</si>
  <si>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</si>
  <si>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</si>
  <si>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</si>
  <si>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</si>
  <si>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</si>
  <si>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</si>
  <si>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</si>
  <si>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</si>
  <si>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</si>
  <si>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</si>
  <si>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</si>
  <si>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</si>
  <si>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</si>
  <si>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</si>
  <si>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</si>
  <si>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</si>
  <si>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</si>
  <si>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</si>
  <si>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</si>
  <si>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</si>
  <si>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</si>
  <si>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</si>
  <si>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</si>
  <si>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</si>
  <si>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</si>
  <si>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</si>
  <si>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</si>
  <si>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</si>
  <si>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</si>
  <si>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</si>
  <si>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</si>
  <si>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</si>
  <si>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</si>
  <si>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</si>
  <si>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</si>
  <si>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</si>
  <si>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</si>
  <si>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</si>
  <si>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</si>
  <si>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</si>
  <si>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</si>
  <si>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</si>
  <si>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</si>
  <si>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</si>
  <si>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</si>
  <si>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</si>
  <si>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</si>
  <si>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</si>
  <si>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</si>
  <si>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</si>
  <si>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</si>
  <si>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</si>
  <si>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</si>
  <si>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</si>
  <si>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</si>
  <si>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</si>
  <si>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</si>
  <si>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</si>
  <si>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</si>
  <si>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</si>
  <si>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</si>
  <si>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</si>
  <si>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</si>
  <si>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</si>
  <si>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</si>
  <si>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</si>
  <si>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</si>
  <si>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</si>
  <si>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</si>
  <si>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</si>
  <si>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</si>
  <si>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</si>
  <si>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</si>
  <si>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</si>
  <si>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</si>
  <si>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</si>
  <si>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</si>
  <si>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</si>
  <si>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</si>
  <si>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</si>
  <si>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</si>
  <si>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</si>
  <si>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</si>
  <si>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</si>
  <si>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</si>
  <si>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</si>
  <si>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</si>
  <si>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</si>
  <si>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</si>
  <si>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</si>
  <si>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</si>
  <si>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</si>
  <si>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</si>
  <si>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</si>
  <si>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</si>
  <si>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</si>
  <si>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</si>
  <si>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</si>
  <si>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</si>
  <si>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</si>
  <si>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</si>
  <si>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</si>
  <si>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</si>
  <si>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</si>
  <si>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</si>
  <si>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</si>
  <si>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</si>
  <si>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</si>
  <si>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</si>
  <si>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</si>
  <si>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</si>
  <si>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</si>
  <si>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</si>
  <si>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</si>
  <si>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</si>
  <si>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</si>
  <si>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</si>
  <si>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</si>
  <si>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</si>
  <si>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</si>
  <si>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</si>
  <si>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</si>
  <si>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</si>
  <si>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</si>
  <si>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</si>
  <si>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</si>
  <si>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</si>
  <si>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</si>
  <si>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</si>
  <si>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</si>
  <si>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</si>
  <si>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</si>
  <si>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</si>
  <si>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</si>
  <si>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</si>
  <si>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</si>
  <si>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</si>
  <si>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</si>
  <si>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</si>
  <si>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</si>
  <si>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</si>
  <si>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</si>
  <si>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</si>
  <si>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</si>
  <si>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</si>
  <si>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</si>
  <si>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</si>
  <si>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</si>
  <si>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</si>
  <si>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</si>
  <si>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</si>
  <si>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</si>
  <si>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</si>
  <si>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</si>
  <si>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</si>
  <si>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</si>
  <si>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</si>
  <si>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</si>
  <si>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</si>
  <si>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</si>
  <si>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</si>
  <si>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</si>
  <si>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</si>
  <si>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</si>
  <si>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</si>
  <si>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</si>
  <si>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</si>
  <si>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</si>
  <si>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</si>
  <si>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</si>
  <si>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</si>
  <si>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</si>
  <si>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</si>
  <si>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</si>
  <si>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</si>
  <si>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</si>
  <si>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</si>
  <si>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</si>
  <si>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</si>
  <si>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</si>
  <si>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</si>
  <si>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</si>
  <si>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</si>
  <si>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</si>
  <si>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</si>
  <si>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</si>
  <si>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</si>
  <si>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</si>
  <si>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</si>
  <si>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</si>
  <si>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</si>
  <si>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</si>
  <si>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</si>
  <si>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</si>
  <si>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</si>
  <si>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</si>
  <si>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</si>
  <si>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</si>
  <si>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</si>
  <si>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</si>
  <si>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</si>
  <si>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</si>
  <si>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</si>
  <si>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</si>
  <si>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</si>
  <si>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</si>
  <si>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</si>
  <si>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</si>
  <si>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</si>
  <si>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</si>
  <si>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</si>
  <si>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</si>
  <si>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</si>
  <si>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</si>
  <si>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</si>
  <si>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</si>
  <si>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</si>
  <si>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</si>
  <si>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</si>
  <si>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</si>
  <si>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</si>
  <si>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</si>
  <si>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</si>
  <si>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</si>
  <si>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</si>
  <si>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</si>
  <si>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</si>
  <si>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</si>
  <si>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</si>
  <si>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</si>
  <si>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</si>
  <si>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</si>
  <si>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</si>
  <si>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</si>
  <si>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</si>
  <si>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</si>
  <si>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</si>
  <si>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</si>
  <si>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</si>
  <si>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</si>
  <si>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</si>
  <si>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</si>
  <si>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</si>
  <si>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</si>
  <si>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</si>
  <si>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</si>
  <si>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</si>
  <si>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</si>
  <si>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</si>
  <si>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</si>
  <si>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</si>
  <si>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</si>
  <si>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</si>
  <si>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</si>
  <si>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</si>
  <si>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</si>
  <si>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</si>
  <si>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</si>
  <si>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</si>
  <si>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</si>
  <si>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</si>
  <si>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</si>
  <si>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</si>
  <si>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</si>
  <si>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</si>
  <si>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</si>
  <si>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</si>
  <si>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</si>
  <si>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</si>
  <si>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</si>
  <si>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</si>
  <si>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</si>
  <si>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</si>
  <si>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</si>
  <si>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</si>
  <si>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</si>
  <si>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</si>
  <si>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</si>
  <si>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</si>
  <si>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</si>
  <si>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</si>
  <si>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</si>
  <si>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</si>
  <si>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</si>
  <si>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</si>
  <si>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</si>
  <si>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</si>
  <si>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</si>
  <si>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</si>
  <si>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</si>
  <si>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</si>
  <si>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</si>
  <si>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</si>
  <si>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</si>
  <si>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</si>
  <si>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</si>
  <si>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</si>
  <si>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</si>
  <si>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</si>
  <si>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</si>
  <si>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</si>
  <si>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</si>
  <si>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</si>
  <si>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</si>
  <si>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</si>
  <si>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</si>
  <si>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</si>
  <si>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</si>
  <si>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</si>
  <si>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</si>
  <si>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</si>
  <si>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</si>
  <si>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</si>
  <si>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</si>
  <si>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</si>
  <si>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</si>
  <si>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</si>
  <si>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</si>
  <si>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</si>
  <si>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</si>
  <si>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</si>
  <si>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</si>
  <si>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</si>
  <si>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</si>
  <si>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</si>
  <si>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</si>
  <si>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</si>
  <si>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</si>
  <si>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</si>
  <si>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</si>
  <si>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</si>
  <si>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</si>
  <si>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</si>
  <si>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</si>
  <si>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</si>
  <si>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</si>
  <si>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</si>
  <si>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</si>
  <si>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</si>
  <si>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</si>
  <si>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</si>
  <si>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</si>
  <si>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</si>
  <si>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</si>
  <si>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</si>
  <si>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</si>
  <si>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</si>
  <si>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</si>
  <si>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</si>
  <si>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</si>
  <si>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</si>
  <si>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</si>
  <si>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</si>
  <si>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</si>
  <si>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</si>
  <si>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</si>
  <si>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</si>
  <si>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</si>
  <si>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</si>
  <si>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</si>
  <si>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</si>
  <si>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</si>
  <si>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</si>
  <si>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</si>
  <si>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</si>
  <si>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</si>
  <si>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</si>
  <si>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</si>
  <si>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</si>
  <si>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</si>
  <si>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</si>
  <si>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</si>
  <si>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</si>
  <si>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</si>
  <si>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</si>
  <si>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</si>
  <si>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</si>
  <si>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</si>
  <si>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</si>
  <si>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</si>
  <si>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</si>
  <si>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</si>
  <si>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</si>
  <si>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</si>
  <si>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</si>
  <si>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</si>
  <si>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</si>
  <si>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</si>
  <si>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</si>
  <si>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</si>
  <si>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</si>
  <si>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</si>
  <si>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</si>
  <si>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</si>
  <si>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</si>
  <si>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</si>
  <si>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</si>
  <si>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</si>
  <si>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</si>
  <si>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</si>
  <si>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</si>
  <si>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</si>
  <si>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</si>
  <si>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</si>
  <si>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</si>
  <si>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</si>
  <si>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</si>
  <si>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</si>
  <si>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</si>
  <si>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</si>
  <si>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</si>
  <si>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</si>
  <si>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</si>
  <si>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</si>
  <si>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</si>
  <si>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</si>
  <si>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</si>
  <si>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</si>
  <si>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</si>
  <si>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</si>
  <si>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</si>
  <si>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</si>
  <si>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</si>
  <si>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</si>
  <si>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</si>
  <si>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</si>
  <si>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</si>
  <si>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</si>
  <si>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</si>
  <si>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</si>
  <si>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</si>
  <si>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</si>
  <si>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</si>
  <si>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</si>
  <si>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</si>
  <si>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</si>
  <si>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</si>
  <si>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</si>
  <si>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</si>
  <si>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</si>
  <si>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</si>
  <si>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</si>
  <si>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</si>
  <si>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</si>
  <si>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</si>
  <si>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</si>
  <si>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</si>
  <si>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</si>
  <si>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</si>
  <si>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</si>
  <si>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</si>
  <si>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</si>
  <si>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</si>
  <si>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</si>
  <si>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</si>
  <si>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</si>
  <si>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</si>
  <si>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</si>
  <si>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</si>
  <si>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</si>
  <si>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</si>
  <si>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</si>
  <si>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</si>
  <si>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</si>
  <si>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</si>
  <si>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</si>
  <si>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</si>
  <si>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</si>
  <si>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</si>
  <si>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</si>
  <si>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</si>
  <si>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</si>
  <si>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</si>
  <si>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</si>
  <si>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</si>
  <si>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</si>
  <si>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</si>
  <si>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</si>
  <si>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</si>
  <si>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</si>
  <si>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</si>
  <si>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</si>
  <si>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</si>
  <si>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</si>
  <si>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</si>
  <si>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</si>
  <si>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</si>
  <si>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</si>
  <si>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</si>
  <si>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</si>
  <si>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</si>
  <si>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</si>
  <si>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</si>
  <si>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</si>
  <si>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</si>
  <si>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</si>
  <si>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</si>
  <si>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</si>
  <si>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</si>
  <si>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</si>
  <si>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</si>
  <si>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</si>
  <si>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</si>
  <si>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</si>
  <si>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</si>
  <si>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</si>
  <si>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</si>
  <si>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</si>
  <si>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</si>
  <si>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</si>
  <si>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</si>
  <si>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</si>
  <si>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</si>
  <si>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</si>
  <si>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</si>
  <si>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</si>
  <si>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</si>
  <si>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</si>
  <si>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</si>
  <si>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</si>
  <si>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</si>
  <si>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</si>
  <si>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</si>
  <si>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</si>
  <si>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</si>
  <si>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</si>
  <si>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</si>
  <si>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</si>
  <si>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</si>
  <si>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</si>
  <si>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</si>
  <si>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</si>
  <si>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</si>
  <si>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</si>
  <si>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</si>
  <si>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</si>
  <si>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</si>
  <si>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</si>
  <si>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</si>
  <si>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</si>
  <si>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</si>
  <si>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</si>
  <si>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</si>
  <si>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</si>
  <si>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</si>
  <si>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</si>
  <si>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</si>
  <si>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</si>
  <si>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</si>
  <si>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</si>
  <si>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</si>
  <si>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</si>
  <si>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</si>
  <si>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</si>
  <si>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</si>
  <si>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</si>
  <si>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</si>
  <si>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</si>
  <si>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</si>
  <si>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</si>
  <si>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</si>
  <si>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</si>
  <si>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</si>
  <si>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</si>
  <si>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</si>
  <si>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</si>
  <si>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</si>
  <si>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</si>
  <si>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</si>
  <si>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</si>
  <si>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</si>
  <si>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</si>
  <si>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</si>
  <si>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</si>
  <si>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</si>
  <si>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</si>
  <si>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</si>
  <si>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</si>
  <si>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</si>
  <si>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</si>
  <si>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</si>
  <si>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</si>
  <si>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</si>
  <si>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</si>
  <si>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</si>
  <si>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</si>
  <si>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</si>
  <si>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</si>
  <si>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</si>
  <si>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</si>
  <si>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</si>
  <si>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</si>
  <si>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</si>
  <si>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</si>
  <si>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</si>
  <si>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</si>
  <si>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</si>
  <si>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</si>
  <si>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</si>
  <si>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</si>
  <si>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</si>
  <si>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</si>
  <si>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</si>
  <si>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</si>
  <si>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</si>
  <si>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</si>
  <si>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</si>
  <si>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</si>
  <si>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</si>
  <si>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</si>
  <si>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</si>
  <si>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</si>
  <si>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</si>
  <si>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</si>
  <si>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</si>
  <si>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</si>
  <si>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</si>
  <si>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</si>
  <si>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</si>
  <si>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</si>
  <si>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</si>
  <si>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</si>
  <si>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</si>
  <si>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</si>
  <si>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</si>
  <si>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</si>
  <si>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</si>
  <si>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</si>
  <si>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</si>
  <si>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</si>
  <si>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</si>
  <si>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</si>
  <si>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</si>
  <si>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</si>
  <si>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</si>
  <si>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</si>
  <si>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</si>
  <si>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</si>
  <si>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</si>
  <si>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</si>
  <si>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</si>
  <si>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</si>
  <si>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</si>
  <si>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</si>
  <si>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</si>
  <si>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</si>
  <si>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</si>
  <si>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</si>
  <si>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</si>
  <si>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</si>
  <si>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</si>
  <si>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</si>
  <si>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</si>
  <si>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</si>
  <si>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</si>
  <si>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</si>
  <si>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</si>
  <si>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</si>
  <si>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</si>
  <si>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</si>
  <si>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</si>
  <si>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</si>
  <si>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</si>
  <si>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</si>
  <si>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</si>
  <si>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</si>
  <si>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</si>
  <si>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</si>
  <si>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</si>
  <si>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</si>
  <si>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</si>
  <si>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</si>
  <si>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</si>
  <si>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</si>
  <si>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</si>
  <si>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</si>
  <si>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</si>
  <si>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</si>
  <si>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</si>
  <si>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</si>
  <si>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</si>
  <si>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</si>
  <si>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</si>
  <si>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</si>
  <si>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</si>
  <si>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</si>
  <si>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</si>
  <si>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</si>
  <si>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</si>
  <si>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</si>
  <si>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</si>
  <si>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</si>
  <si>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</si>
  <si>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</si>
  <si>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</si>
  <si>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</si>
  <si>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</si>
  <si>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</si>
  <si>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</si>
  <si>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</si>
  <si>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</si>
  <si>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</si>
  <si>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</si>
  <si>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</si>
  <si>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</si>
  <si>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</si>
  <si>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</si>
  <si>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</si>
  <si>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</si>
  <si>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</si>
  <si>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</si>
  <si>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</si>
  <si>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</si>
  <si>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</si>
  <si>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</si>
  <si>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</si>
  <si>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</si>
  <si>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</si>
  <si>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</si>
  <si>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</si>
  <si>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</si>
  <si>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</si>
  <si>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</si>
  <si>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</si>
  <si>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</si>
  <si>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</si>
  <si>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</si>
  <si>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</si>
  <si>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</si>
  <si>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</si>
  <si>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</si>
  <si>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</si>
  <si>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</si>
  <si>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</si>
  <si>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</si>
  <si>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</si>
  <si>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</si>
  <si>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</si>
  <si>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</si>
  <si>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</si>
  <si>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</si>
  <si>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</si>
  <si>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</si>
  <si>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</si>
  <si>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</si>
  <si>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</si>
  <si>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</si>
  <si>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</si>
  <si>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</si>
  <si>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</si>
  <si>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</si>
  <si>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</si>
  <si>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</si>
  <si>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</si>
  <si>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</si>
  <si>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</si>
  <si>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</si>
  <si>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</si>
  <si>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</si>
  <si>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</si>
  <si>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</si>
  <si>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</si>
  <si>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</si>
  <si>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</si>
  <si>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</si>
  <si>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</si>
  <si>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</si>
  <si>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</si>
  <si>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</si>
  <si>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</si>
  <si>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</si>
  <si>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</si>
  <si>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</si>
  <si>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</si>
  <si>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</si>
  <si>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</si>
  <si>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</si>
  <si>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</si>
  <si>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</si>
  <si>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</si>
  <si>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</si>
  <si>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</si>
  <si>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</si>
  <si>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</si>
  <si>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</si>
  <si>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</si>
  <si>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</si>
  <si>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</si>
  <si>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</si>
  <si>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</si>
  <si>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</si>
  <si>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</si>
  <si>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</si>
  <si>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</si>
  <si>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</si>
  <si>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</si>
  <si>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</si>
  <si>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</si>
  <si>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</si>
  <si>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</si>
  <si>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</si>
  <si>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</si>
  <si>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</si>
  <si>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</si>
  <si>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</si>
  <si>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</si>
  <si>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</si>
  <si>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</si>
  <si>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</si>
  <si>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</si>
  <si>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</si>
  <si>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</si>
  <si>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</si>
  <si>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</si>
  <si>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</si>
  <si>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</si>
  <si>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</si>
  <si>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</si>
  <si>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</si>
  <si>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</si>
  <si>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</si>
  <si>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</si>
  <si>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</si>
  <si>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</si>
  <si>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</si>
  <si>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</si>
  <si>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</si>
  <si>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</si>
  <si>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</si>
  <si>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</si>
  <si>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</si>
  <si>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</si>
  <si>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</si>
  <si>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</si>
  <si>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</si>
  <si>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</si>
  <si>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</si>
  <si>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</si>
  <si>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</si>
  <si>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</si>
  <si>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</si>
  <si>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</si>
  <si>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</si>
  <si>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</si>
  <si>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</si>
  <si>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</si>
  <si>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</si>
  <si>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</si>
  <si>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</si>
  <si>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</si>
  <si>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</si>
  <si>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</si>
  <si>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</si>
  <si>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</si>
  <si>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</si>
  <si>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</si>
  <si>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</si>
  <si>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</si>
  <si>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</si>
  <si>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</si>
  <si>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</si>
  <si>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</si>
  <si>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</si>
  <si>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</si>
  <si>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</si>
  <si>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</si>
  <si>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</si>
  <si>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</si>
  <si>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</si>
  <si>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</si>
  <si>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</si>
  <si>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</si>
  <si>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</si>
  <si>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</si>
  <si>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</si>
  <si>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</si>
  <si>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</si>
  <si>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</si>
  <si>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</si>
  <si>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</si>
  <si>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</si>
  <si>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</si>
  <si>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</si>
  <si>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</si>
  <si>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</si>
  <si>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</si>
  <si>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</si>
  <si>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</si>
  <si>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</si>
  <si>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</si>
  <si>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</si>
  <si>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</si>
  <si>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</si>
  <si>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</si>
  <si>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</si>
  <si>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</si>
  <si>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</si>
  <si>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</si>
  <si>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</si>
  <si>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</si>
  <si>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</si>
  <si>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</si>
  <si>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</si>
  <si>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</si>
  <si>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</si>
  <si>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</si>
  <si>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</si>
  <si>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</si>
  <si>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</si>
  <si>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</si>
  <si>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</si>
  <si>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</si>
  <si>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</si>
  <si>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</si>
  <si>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</si>
  <si>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</si>
  <si>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</si>
  <si>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</si>
  <si>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</si>
  <si>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</si>
  <si>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</si>
  <si>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</si>
  <si>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</si>
  <si>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</si>
  <si>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</si>
  <si>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</si>
  <si>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</si>
  <si>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</si>
  <si>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</si>
  <si>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</si>
  <si>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</si>
  <si>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</si>
  <si>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</si>
  <si>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</si>
  <si>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</si>
  <si>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</si>
  <si>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</si>
  <si>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</si>
  <si>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</si>
  <si>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</si>
  <si>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</si>
  <si>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</si>
  <si>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</si>
  <si>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</si>
  <si>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</si>
  <si>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</si>
  <si>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</si>
  <si>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</si>
  <si>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</si>
  <si>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</si>
  <si>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</si>
  <si>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</si>
  <si>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</si>
  <si>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</si>
  <si>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</si>
  <si>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</si>
  <si>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</si>
  <si>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</si>
  <si>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</si>
  <si>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</si>
  <si>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</si>
  <si>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</si>
  <si>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</si>
  <si>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</si>
  <si>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</si>
  <si>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</si>
  <si>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</si>
  <si>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</si>
  <si>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</si>
  <si>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</si>
  <si>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</si>
  <si>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</si>
  <si>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</si>
  <si>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</si>
  <si>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</si>
  <si>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</si>
  <si>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</si>
  <si>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</si>
  <si>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</si>
  <si>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</si>
  <si>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</si>
  <si>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</si>
  <si>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</si>
  <si>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</si>
  <si>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</si>
  <si>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</si>
  <si>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</si>
  <si>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</si>
  <si>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</si>
  <si>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</si>
  <si>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</si>
  <si>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</si>
  <si>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</si>
  <si>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</si>
  <si>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</si>
  <si>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</si>
  <si>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</si>
  <si>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</si>
  <si>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</si>
  <si>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</si>
  <si>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</si>
  <si>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</si>
  <si>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</si>
  <si>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</si>
  <si>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</si>
  <si>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</si>
  <si>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</si>
  <si>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</si>
  <si>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</si>
  <si>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</si>
  <si>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</si>
  <si>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</si>
  <si>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</si>
  <si>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</si>
  <si>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</si>
  <si>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</si>
  <si>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</si>
  <si>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</si>
  <si>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</si>
  <si>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</si>
  <si>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</si>
  <si>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</si>
  <si>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</si>
  <si>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</si>
  <si>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</si>
  <si>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</si>
  <si>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</si>
  <si>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</si>
  <si>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</si>
  <si>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</si>
  <si>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</si>
  <si>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</si>
  <si>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</si>
  <si>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</si>
  <si>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</si>
  <si>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</si>
  <si>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</si>
  <si>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</si>
  <si>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</si>
  <si>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</si>
  <si>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</si>
  <si>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</si>
  <si>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</si>
  <si>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</si>
  <si>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</si>
  <si>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</si>
  <si>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</si>
  <si>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</si>
  <si>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</si>
  <si>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</si>
  <si>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</si>
  <si>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</si>
  <si>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</si>
  <si>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</si>
  <si>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</si>
  <si>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</si>
  <si>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</si>
  <si>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</si>
  <si>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</si>
  <si>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</si>
  <si>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</si>
  <si>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</si>
  <si>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</si>
  <si>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</si>
  <si>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</si>
  <si>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</si>
  <si>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</si>
  <si>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</si>
  <si>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</si>
  <si>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</si>
  <si>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</si>
  <si>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</si>
  <si>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</si>
  <si>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</si>
  <si>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</si>
  <si>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</si>
  <si>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</si>
  <si>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</si>
  <si>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</si>
  <si>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</si>
  <si>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</si>
  <si>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</si>
  <si>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</si>
  <si>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</si>
  <si>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</si>
  <si>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</si>
  <si>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</si>
  <si>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</si>
  <si>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</si>
  <si>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</si>
  <si>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</si>
  <si>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</si>
  <si>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</si>
  <si>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</si>
  <si>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</si>
  <si>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</si>
  <si>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</si>
  <si>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</si>
  <si>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</si>
  <si>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</si>
  <si>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</si>
  <si>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</si>
  <si>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</si>
  <si>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</si>
  <si>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</si>
  <si>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</si>
  <si>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</si>
  <si>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</si>
  <si>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</si>
  <si>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</si>
  <si>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</si>
  <si>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</si>
  <si>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</si>
  <si>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</si>
  <si>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</si>
  <si>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</si>
  <si>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</si>
  <si>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</si>
  <si>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</si>
  <si>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</si>
  <si>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</si>
  <si>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</si>
  <si>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</si>
  <si>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</si>
  <si>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</si>
  <si>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</si>
  <si>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</si>
  <si>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</si>
  <si>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</si>
  <si>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</si>
  <si>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</si>
  <si>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</si>
  <si>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</si>
  <si>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</si>
  <si>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</si>
  <si>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</si>
  <si>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</si>
  <si>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</si>
  <si>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</si>
  <si>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</si>
  <si>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</si>
  <si>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</si>
  <si>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</si>
  <si>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</si>
  <si>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</si>
  <si>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</si>
  <si>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</si>
  <si>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</si>
  <si>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</si>
  <si>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</si>
  <si>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</si>
  <si>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</si>
  <si>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</si>
  <si>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</si>
  <si>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</si>
  <si>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</si>
  <si>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</si>
  <si>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</si>
  <si>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</si>
  <si>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</si>
  <si>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</si>
  <si>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</si>
  <si>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</si>
  <si>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</si>
  <si>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</si>
  <si>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</si>
  <si>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</si>
  <si>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</si>
  <si>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</si>
  <si>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</si>
  <si>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</si>
  <si>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</si>
  <si>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</si>
  <si>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</si>
  <si>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</si>
  <si>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</si>
  <si>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</si>
  <si>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</si>
  <si>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</si>
  <si>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</si>
  <si>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</si>
  <si>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</si>
  <si>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</si>
  <si>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</si>
  <si>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</si>
  <si>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</si>
  <si>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</si>
  <si>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</si>
  <si>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</si>
  <si>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</si>
  <si>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</si>
  <si>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</si>
  <si>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</si>
  <si>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</si>
  <si>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</si>
  <si>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</si>
  <si>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</si>
  <si>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</si>
  <si>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</si>
  <si>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</si>
  <si>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</si>
  <si>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</si>
  <si>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</si>
  <si>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</si>
  <si>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</si>
  <si>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</si>
  <si>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</si>
  <si>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</si>
  <si>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</si>
  <si>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</si>
  <si>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</si>
  <si>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</si>
  <si>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</si>
  <si>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</si>
  <si>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</si>
  <si>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</si>
  <si>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</si>
  <si>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</si>
  <si>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</si>
  <si>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</si>
  <si>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</si>
  <si>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</si>
  <si>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</si>
  <si>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</si>
  <si>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</si>
  <si>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</si>
  <si>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</si>
  <si>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</si>
  <si>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</si>
  <si>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</si>
  <si>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</si>
  <si>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</si>
  <si>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</si>
  <si>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</si>
  <si>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</si>
  <si>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</si>
  <si>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</si>
  <si>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</si>
  <si>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</si>
  <si>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</si>
  <si>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</si>
  <si>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</si>
  <si>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</si>
  <si>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</si>
  <si>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</si>
  <si>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</si>
  <si>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</si>
  <si>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</si>
  <si>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</si>
  <si>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</si>
  <si>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</si>
  <si>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</si>
  <si>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</si>
  <si>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</si>
  <si>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</si>
  <si>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</si>
  <si>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</si>
  <si>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</si>
  <si>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</si>
  <si>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</si>
  <si>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</si>
  <si>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</si>
  <si>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</si>
  <si>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</si>
  <si>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</si>
  <si>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</si>
  <si>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</si>
  <si>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</si>
  <si>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</si>
  <si>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</si>
  <si>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</si>
  <si>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</si>
  <si>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</si>
  <si>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</si>
  <si>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</si>
  <si>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</si>
  <si>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</si>
  <si>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</si>
  <si>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</si>
  <si>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</si>
  <si>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</si>
  <si>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</si>
  <si>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</si>
  <si>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</si>
  <si>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</si>
  <si>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</si>
  <si>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</si>
  <si>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</si>
  <si>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</si>
  <si>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</si>
  <si>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</si>
  <si>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</si>
  <si>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</si>
  <si>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</si>
  <si>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</si>
  <si>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</si>
  <si>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</si>
  <si>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</si>
  <si>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</si>
  <si>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</si>
  <si>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</si>
  <si>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</si>
  <si>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</si>
  <si>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</si>
  <si>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</si>
  <si>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</si>
  <si>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</si>
  <si>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</si>
  <si>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</si>
  <si>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</si>
  <si>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</si>
  <si>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</si>
  <si>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</si>
  <si>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</si>
  <si>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</si>
  <si>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</si>
  <si>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</si>
  <si>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</si>
  <si>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</si>
  <si>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</si>
  <si>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</si>
  <si>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</si>
  <si>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</si>
  <si>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</si>
  <si>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</si>
  <si>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</si>
  <si>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</si>
  <si>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</si>
  <si>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</si>
  <si>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</si>
  <si>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</si>
  <si>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</si>
  <si>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</si>
  <si>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</si>
  <si>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</si>
  <si>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</si>
  <si>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</si>
  <si>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</si>
  <si>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</si>
  <si>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</si>
  <si>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</si>
  <si>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</si>
  <si>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</si>
  <si>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</si>
  <si>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</si>
  <si>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</si>
  <si>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</si>
  <si>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</si>
  <si>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</si>
  <si>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</si>
  <si>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</si>
  <si>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</si>
  <si>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</si>
  <si>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</si>
  <si>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</si>
  <si>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</si>
  <si>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</si>
  <si>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</si>
  <si>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</si>
  <si>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</si>
  <si>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</si>
  <si>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</si>
  <si>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</si>
  <si>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</si>
  <si>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</si>
  <si>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</si>
  <si>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</si>
  <si>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</si>
  <si>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</si>
  <si>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</si>
  <si>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</si>
  <si>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</si>
  <si>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</si>
  <si>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</si>
  <si>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</si>
  <si>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</si>
  <si>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</si>
  <si>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</si>
  <si>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</si>
  <si>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</si>
  <si>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</si>
  <si>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</si>
  <si>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</si>
  <si>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</si>
  <si>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</si>
  <si>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</si>
  <si>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</si>
  <si>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</si>
  <si>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</si>
  <si>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</si>
  <si>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</si>
  <si>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</si>
  <si>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</si>
  <si>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</si>
  <si>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</si>
  <si>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</si>
  <si>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</si>
  <si>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</si>
  <si>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</si>
  <si>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</si>
  <si>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</si>
  <si>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</si>
  <si>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</si>
  <si>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</si>
  <si>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</si>
  <si>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</si>
  <si>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</si>
  <si>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</si>
  <si>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</si>
  <si>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</si>
  <si>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</si>
  <si>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</si>
  <si>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</si>
  <si>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</si>
  <si>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</si>
  <si>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</si>
  <si>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</si>
  <si>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</si>
  <si>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</si>
  <si>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</si>
  <si>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</si>
  <si>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</si>
  <si>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</si>
  <si>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</si>
  <si>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</si>
  <si>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</si>
  <si>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</si>
  <si>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</si>
  <si>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</si>
  <si>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</si>
  <si>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</si>
  <si>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</si>
  <si>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</si>
  <si>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</si>
  <si>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</si>
  <si>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</si>
  <si>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</si>
  <si>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</si>
  <si>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</si>
  <si>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</si>
  <si>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</si>
  <si>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</si>
  <si>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</si>
  <si>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</si>
  <si>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</si>
  <si>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</si>
  <si>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</si>
  <si>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</si>
  <si>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</si>
  <si>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</si>
  <si>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</si>
  <si>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</si>
  <si>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</si>
  <si>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</si>
  <si>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</si>
  <si>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</si>
  <si>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</si>
  <si>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</si>
  <si>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</si>
  <si>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</si>
  <si>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</si>
  <si>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</si>
  <si>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</si>
  <si>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</si>
  <si>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</si>
  <si>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</si>
  <si>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</si>
  <si>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</si>
  <si>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</si>
  <si>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</si>
  <si>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</si>
  <si>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</si>
  <si>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</si>
  <si>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</si>
  <si>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</si>
  <si>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</si>
  <si>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</si>
  <si>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</si>
  <si>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</si>
  <si>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</si>
  <si>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</si>
  <si>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</si>
  <si>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</si>
  <si>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</si>
  <si>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</si>
  <si>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</si>
  <si>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</si>
  <si>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</si>
  <si>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</si>
  <si>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</si>
  <si>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</si>
  <si>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</si>
  <si>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</si>
  <si>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</si>
  <si>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</si>
  <si>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</si>
  <si>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</si>
  <si>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</si>
  <si>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</si>
  <si>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</si>
  <si>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</si>
  <si>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</si>
  <si>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</si>
  <si>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</si>
  <si>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</si>
  <si>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</si>
  <si>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</si>
  <si>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</si>
  <si>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</si>
  <si>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</si>
  <si>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</si>
  <si>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</si>
  <si>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</si>
  <si>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</si>
  <si>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</si>
  <si>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</si>
  <si>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</si>
  <si>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</si>
  <si>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</si>
  <si>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</si>
  <si>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</si>
  <si>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</si>
  <si>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</si>
  <si>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</si>
  <si>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</si>
  <si>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</si>
  <si>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</si>
  <si>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</si>
  <si>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</si>
  <si>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</si>
  <si>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</si>
  <si>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</si>
  <si>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</si>
  <si>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</si>
  <si>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</si>
  <si>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</si>
  <si>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</si>
  <si>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</si>
  <si>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</si>
  <si>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</si>
  <si>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</si>
  <si>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</si>
  <si>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</si>
  <si>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</si>
  <si>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</si>
  <si>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</si>
  <si>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</si>
  <si>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</si>
  <si>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</si>
  <si>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</si>
  <si>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</si>
  <si>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</si>
  <si>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</si>
  <si>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</si>
  <si>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</si>
  <si>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</si>
  <si>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</si>
  <si>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</si>
  <si>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</si>
  <si>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</si>
  <si>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</si>
  <si>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</si>
  <si>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</si>
  <si>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</si>
  <si>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</si>
  <si>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</si>
  <si>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</si>
  <si>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</si>
  <si>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</si>
  <si>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</si>
  <si>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</si>
  <si>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</si>
  <si>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</si>
  <si>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</si>
  <si>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</si>
  <si>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</si>
  <si>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</si>
  <si>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</si>
  <si>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</si>
  <si>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</si>
  <si>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</si>
  <si>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</si>
  <si>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</si>
  <si>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</si>
  <si>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</si>
  <si>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</si>
  <si>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</si>
  <si>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</si>
  <si>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</si>
  <si>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</si>
  <si>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</si>
  <si>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</si>
  <si>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</si>
  <si>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</si>
  <si>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</si>
  <si>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</si>
  <si>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</si>
  <si>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</si>
  <si>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</si>
  <si>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</si>
  <si>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</si>
  <si>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</si>
  <si>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</si>
  <si>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</si>
  <si>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</si>
  <si>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</si>
  <si>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</si>
  <si>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</si>
  <si>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</si>
  <si>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</si>
  <si>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</si>
  <si>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</si>
  <si>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</si>
  <si>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</si>
  <si>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</si>
  <si>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</si>
  <si>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</si>
  <si>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</si>
  <si>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</si>
  <si>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</si>
  <si>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</si>
  <si>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</si>
  <si>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</si>
  <si>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</si>
  <si>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</si>
  <si>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</si>
  <si>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</si>
  <si>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</si>
  <si>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</si>
  <si>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</si>
  <si>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</si>
  <si>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</si>
  <si>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</si>
  <si>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</si>
  <si>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</si>
  <si>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</si>
  <si>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</si>
  <si>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</si>
  <si>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</si>
  <si>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</si>
  <si>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</si>
  <si>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</si>
  <si>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</si>
  <si>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</si>
  <si>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</si>
  <si>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</si>
  <si>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</si>
  <si>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</si>
  <si>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</si>
  <si>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</si>
  <si>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</si>
  <si>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</si>
  <si>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</si>
  <si>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</si>
  <si>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</si>
  <si>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</si>
  <si>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</si>
  <si>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</si>
  <si>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</si>
  <si>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</si>
  <si>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</si>
  <si>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</si>
  <si>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</si>
  <si>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</si>
  <si>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</si>
  <si>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</si>
  <si>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</si>
  <si>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</si>
  <si>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</si>
  <si>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</si>
  <si>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</si>
  <si>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</si>
  <si>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</si>
  <si>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</si>
  <si>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</si>
  <si>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</si>
  <si>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</si>
  <si>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</si>
  <si>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</si>
  <si>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</si>
  <si>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</si>
  <si>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</si>
  <si>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</si>
  <si>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</si>
  <si>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</si>
  <si>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</si>
  <si>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</si>
  <si>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</si>
  <si>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</si>
  <si>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</si>
  <si>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</si>
  <si>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</si>
  <si>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</si>
  <si>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</si>
  <si>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</si>
  <si>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</si>
  <si>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</si>
  <si>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</si>
  <si>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</si>
  <si>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</si>
  <si>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</si>
  <si>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</si>
  <si>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</si>
  <si>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</si>
  <si>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</si>
  <si>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</si>
  <si>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</si>
  <si>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</si>
  <si>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</si>
  <si>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</si>
  <si>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</si>
  <si>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</si>
  <si>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</si>
  <si>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</si>
  <si>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</si>
  <si>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</si>
  <si>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</si>
  <si>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</si>
  <si>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</si>
  <si>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</si>
  <si>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</si>
  <si>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</si>
  <si>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</si>
  <si>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</si>
  <si>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</si>
  <si>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</si>
  <si>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</si>
  <si>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</si>
  <si>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</si>
  <si>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</si>
  <si>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</si>
  <si>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</si>
  <si>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</si>
  <si>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</si>
  <si>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</si>
  <si>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</si>
  <si>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</si>
  <si>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</si>
  <si>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</si>
  <si>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</si>
  <si>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</si>
  <si>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</si>
  <si>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</si>
  <si>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</si>
  <si>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</si>
  <si>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</si>
  <si>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</si>
  <si>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</si>
  <si>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</si>
  <si>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</si>
  <si>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</si>
  <si>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</si>
  <si>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</si>
  <si>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</si>
  <si>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</si>
  <si>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</si>
  <si>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</si>
  <si>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</si>
  <si>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</si>
  <si>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</si>
  <si>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</si>
  <si>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</si>
  <si>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</si>
  <si>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</si>
  <si>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</si>
  <si>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</si>
  <si>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</si>
  <si>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</si>
  <si>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</si>
  <si>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</si>
  <si>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</si>
  <si>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</si>
  <si>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</si>
  <si>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</si>
  <si>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</si>
  <si>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</si>
  <si>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</si>
  <si>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</si>
  <si>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</si>
  <si>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</si>
  <si>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</si>
  <si>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</si>
  <si>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</si>
  <si>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</si>
  <si>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</si>
  <si>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</si>
  <si>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</si>
  <si>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</si>
  <si>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</si>
  <si>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</si>
  <si>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</si>
  <si>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</si>
  <si>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</si>
  <si>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</si>
  <si>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</si>
  <si>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</si>
  <si>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</si>
  <si>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</si>
  <si>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</si>
  <si>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</si>
  <si>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</si>
  <si>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</si>
  <si>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</si>
  <si>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</si>
  <si>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</si>
  <si>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</si>
  <si>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</si>
  <si>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</si>
  <si>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</si>
  <si>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</si>
  <si>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</si>
  <si>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</si>
  <si>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</si>
  <si>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</si>
  <si>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</si>
  <si>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</si>
  <si>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</si>
  <si>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</si>
  <si>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</si>
  <si>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</si>
  <si>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</si>
  <si>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</si>
  <si>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</si>
  <si>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</si>
  <si>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</si>
  <si>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</si>
  <si>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</si>
  <si>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</si>
  <si>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</si>
  <si>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</si>
  <si>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</si>
  <si>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</si>
  <si>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</si>
  <si>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</si>
  <si>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</si>
  <si>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</si>
  <si>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</si>
  <si>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</si>
  <si>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</si>
  <si>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</si>
  <si>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</si>
  <si>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</si>
  <si>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</si>
  <si>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</si>
  <si>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</si>
  <si>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</si>
  <si>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</si>
  <si>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</si>
  <si>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</si>
  <si>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</si>
  <si>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</si>
  <si>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</si>
  <si>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</si>
  <si>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</si>
  <si>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</si>
  <si>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</si>
  <si>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</si>
  <si>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</si>
  <si>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</si>
  <si>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</si>
  <si>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</si>
  <si>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</si>
  <si>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</si>
  <si>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</si>
  <si>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</si>
  <si>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</si>
  <si>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</si>
  <si>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</si>
  <si>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</si>
  <si>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</si>
  <si>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</si>
  <si>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</si>
  <si>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</si>
  <si>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</si>
  <si>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</si>
  <si>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</si>
  <si>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</si>
  <si>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</si>
  <si>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</si>
  <si>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</si>
  <si>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</si>
  <si>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</si>
  <si>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</si>
  <si>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</si>
  <si>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</si>
  <si>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</si>
  <si>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</si>
  <si>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</si>
  <si>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</si>
  <si>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</si>
  <si>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</si>
  <si>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</si>
  <si>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</si>
  <si>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</si>
  <si>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</si>
  <si>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</si>
  <si>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</si>
  <si>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</si>
  <si>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</si>
  <si>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</si>
  <si>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</si>
  <si>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</si>
  <si>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</si>
  <si>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</si>
  <si>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</si>
  <si>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</si>
  <si>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</si>
  <si>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</si>
  <si>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</si>
  <si>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</si>
  <si>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</si>
  <si>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</si>
  <si>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</si>
  <si>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</si>
  <si>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</si>
  <si>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</si>
  <si>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</si>
  <si>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</si>
  <si>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</si>
  <si>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</si>
  <si>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</si>
  <si>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</si>
  <si>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</si>
  <si>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</si>
  <si>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</si>
  <si>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</si>
  <si>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</si>
  <si>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</si>
  <si>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</si>
  <si>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</si>
  <si>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</si>
  <si>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</si>
  <si>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</si>
  <si>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</si>
  <si>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</si>
  <si>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</si>
  <si>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</si>
  <si>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</si>
  <si>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</si>
  <si>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</si>
  <si>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</si>
  <si>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</si>
  <si>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</si>
  <si>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</si>
  <si>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</si>
  <si>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</si>
  <si>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</si>
  <si>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</si>
  <si>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</si>
  <si>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</si>
  <si>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</si>
  <si>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</si>
  <si>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</si>
  <si>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</si>
  <si>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</si>
  <si>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</si>
  <si>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</si>
  <si>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</si>
  <si>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</si>
  <si>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</si>
  <si>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</si>
  <si>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</si>
  <si>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</si>
  <si>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</si>
  <si>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</si>
  <si>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</si>
  <si>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</si>
  <si>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</si>
  <si>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</si>
  <si>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</si>
  <si>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</si>
  <si>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</si>
  <si>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</si>
  <si>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</si>
  <si>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</si>
  <si>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</si>
  <si>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</si>
  <si>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</si>
  <si>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</si>
  <si>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</si>
  <si>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</si>
  <si>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</si>
  <si>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</si>
  <si>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</si>
  <si>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</si>
  <si>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</si>
  <si>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</si>
  <si>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</si>
  <si>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</si>
  <si>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</si>
  <si>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</si>
  <si>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</si>
  <si>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</si>
  <si>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</si>
  <si>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</si>
  <si>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</si>
  <si>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</si>
  <si>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</si>
  <si>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</si>
  <si>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</si>
  <si>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</si>
  <si>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</si>
  <si>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</si>
  <si>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</si>
  <si>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</si>
  <si>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</si>
  <si>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</si>
  <si>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</si>
  <si>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</si>
  <si>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</si>
  <si>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</si>
  <si>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</si>
  <si>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</si>
  <si>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</si>
  <si>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</si>
  <si>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</si>
  <si>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</si>
  <si>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</si>
  <si>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</si>
  <si>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</si>
  <si>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</si>
  <si>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</si>
  <si>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</si>
  <si>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</si>
  <si>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</si>
  <si>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</si>
  <si>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</si>
  <si>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</si>
  <si>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</si>
  <si>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</si>
  <si>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</si>
  <si>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</si>
  <si>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</si>
  <si>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</si>
  <si>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</si>
  <si>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</si>
  <si>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</si>
  <si>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</si>
  <si>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</si>
  <si>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</si>
  <si>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</si>
  <si>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</si>
  <si>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</si>
  <si>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</si>
  <si>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</si>
  <si>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</si>
  <si>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</si>
  <si>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</si>
  <si>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</si>
  <si>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</si>
  <si>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</si>
  <si>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</si>
  <si>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</si>
  <si>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</si>
  <si>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</si>
  <si>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</si>
  <si>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</si>
  <si>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</si>
  <si>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</si>
  <si>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</si>
  <si>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</si>
  <si>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</si>
  <si>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</si>
  <si>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</si>
  <si>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</si>
  <si>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</si>
  <si>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</si>
  <si>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</si>
  <si>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</si>
  <si>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</si>
  <si>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</si>
  <si>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</si>
  <si>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</si>
  <si>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</si>
  <si>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</si>
  <si>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</si>
  <si>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</si>
  <si>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</si>
  <si>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</si>
  <si>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</si>
  <si>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</si>
  <si>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</si>
  <si>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</si>
  <si>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</si>
  <si>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</si>
  <si>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</si>
  <si>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</si>
  <si>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</si>
  <si>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</si>
  <si>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</si>
  <si>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</si>
  <si>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</si>
  <si>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</si>
  <si>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</si>
  <si>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</si>
  <si>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</si>
  <si>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</si>
  <si>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</si>
  <si>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</si>
  <si>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</si>
  <si>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</si>
  <si>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</si>
  <si>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</si>
  <si>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</si>
  <si>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</si>
  <si>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</si>
  <si>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</si>
  <si>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</si>
  <si>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</si>
  <si>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</si>
  <si>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</si>
  <si>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</si>
  <si>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</si>
  <si>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</si>
  <si>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</si>
  <si>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</si>
  <si>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</si>
  <si>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</si>
  <si>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</si>
  <si>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</si>
  <si>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</si>
  <si>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</si>
  <si>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</si>
  <si>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</si>
  <si>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</si>
  <si>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</si>
  <si>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</si>
  <si>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</si>
  <si>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</si>
  <si>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</si>
  <si>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</si>
  <si>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</si>
  <si>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</si>
  <si>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</si>
  <si>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</si>
  <si>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</si>
  <si>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</si>
  <si>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</si>
  <si>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</si>
  <si>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</si>
  <si>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</si>
  <si>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</si>
  <si>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</si>
  <si>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</si>
  <si>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</si>
  <si>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</si>
  <si>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</si>
  <si>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</si>
  <si>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</si>
  <si>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</si>
  <si>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</si>
  <si>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</si>
  <si>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</si>
  <si>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</si>
  <si>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</si>
  <si>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</si>
  <si>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</si>
  <si>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</si>
  <si>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</si>
  <si>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</si>
  <si>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</si>
  <si>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</si>
  <si>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</si>
  <si>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</si>
  <si>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</si>
  <si>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</si>
  <si>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</si>
  <si>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</si>
  <si>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</si>
  <si>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</si>
  <si>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</si>
  <si>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</si>
  <si>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</si>
  <si>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</si>
  <si>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</si>
  <si>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</si>
  <si>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</si>
  <si>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</si>
  <si>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</si>
  <si>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</si>
  <si>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</si>
  <si>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</si>
  <si>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</si>
  <si>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</si>
  <si>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</si>
  <si>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</si>
  <si>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</si>
  <si>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</si>
  <si>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</si>
  <si>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</si>
  <si>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</si>
  <si>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</si>
  <si>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</si>
  <si>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</si>
  <si>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</si>
  <si>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</si>
  <si>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</si>
  <si>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</si>
  <si>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</si>
  <si>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</si>
  <si>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</si>
  <si>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</si>
  <si>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</si>
  <si>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</si>
  <si>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</si>
  <si>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</si>
  <si>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</si>
  <si>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</si>
  <si>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</si>
  <si>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</si>
  <si>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</si>
  <si>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</si>
  <si>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</si>
  <si>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</si>
  <si>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</si>
  <si>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</si>
  <si>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</si>
  <si>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</si>
  <si>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</si>
  <si>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</si>
  <si>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</si>
  <si>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</si>
  <si>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</si>
  <si>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</si>
  <si>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</si>
  <si>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</si>
  <si>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</si>
  <si>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</si>
  <si>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</si>
  <si>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</si>
  <si>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</si>
  <si>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</si>
  <si>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</si>
  <si>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</si>
  <si>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</si>
  <si>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</si>
  <si>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</si>
  <si>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</si>
  <si>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</si>
  <si>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</si>
  <si>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</si>
  <si>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</si>
  <si>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</si>
  <si>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</si>
  <si>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</si>
  <si>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</si>
  <si>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</si>
  <si>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</si>
  <si>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</si>
  <si>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</si>
  <si>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</si>
  <si>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</si>
  <si>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</si>
  <si>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</si>
  <si>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</si>
  <si>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</si>
  <si>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</si>
  <si>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</si>
  <si>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</si>
  <si>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</si>
  <si>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</si>
  <si>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</si>
  <si>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</si>
  <si>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</si>
  <si>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</si>
  <si>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</si>
  <si>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</si>
  <si>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</si>
  <si>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</si>
  <si>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</si>
  <si>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</si>
  <si>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</si>
  <si>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</si>
  <si>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</si>
  <si>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</si>
  <si>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</si>
  <si>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</si>
  <si>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</si>
  <si>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</si>
  <si>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</si>
  <si>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</si>
  <si>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</si>
  <si>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</si>
  <si>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</si>
  <si>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</si>
  <si>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</si>
  <si>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</si>
  <si>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</si>
  <si>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</si>
  <si>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</si>
  <si>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</si>
  <si>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</si>
  <si>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</si>
  <si>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</si>
  <si>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</si>
  <si>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</si>
  <si>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</si>
  <si>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</si>
  <si>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</si>
  <si>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</si>
  <si>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</si>
  <si>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</si>
  <si>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</si>
  <si>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</si>
  <si>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</si>
  <si>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</si>
  <si>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</si>
  <si>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</si>
  <si>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</si>
  <si>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</si>
  <si>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</si>
  <si>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</si>
  <si>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</si>
  <si>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</si>
  <si>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</si>
  <si>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</si>
  <si>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</si>
  <si>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</si>
  <si>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</si>
  <si>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</si>
  <si>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</si>
  <si>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</si>
  <si>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</si>
  <si>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</si>
  <si>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</si>
  <si>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</si>
  <si>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</si>
  <si>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</si>
  <si>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</si>
  <si>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</si>
  <si>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</si>
  <si>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</si>
  <si>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</si>
  <si>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</si>
  <si>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</si>
  <si>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</si>
  <si>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</si>
  <si>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</si>
  <si>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</si>
  <si>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</si>
  <si>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</si>
  <si>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</si>
  <si>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</si>
  <si>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</si>
  <si>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</si>
  <si>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</si>
  <si>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</si>
  <si>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</si>
  <si>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</si>
  <si>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</si>
  <si>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</si>
  <si>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</si>
  <si>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</si>
  <si>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</si>
  <si>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</si>
  <si>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</si>
  <si>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</si>
  <si>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</si>
  <si>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</si>
  <si>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</si>
  <si>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</si>
  <si>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</si>
  <si>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</si>
  <si>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</si>
  <si>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</si>
  <si>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</si>
  <si>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</si>
  <si>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</si>
  <si>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</si>
  <si>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</si>
  <si>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</si>
  <si>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</si>
  <si>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</si>
  <si>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</si>
  <si>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</si>
  <si>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</si>
  <si>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</si>
  <si>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</si>
  <si>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</si>
  <si>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</si>
  <si>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</si>
  <si>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</si>
  <si>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</si>
  <si>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</si>
  <si>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</si>
  <si>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</si>
  <si>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</si>
  <si>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</si>
  <si>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</si>
  <si>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</si>
  <si>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</si>
  <si>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</si>
  <si>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</si>
  <si>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</si>
  <si>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</si>
  <si>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</si>
  <si>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</si>
  <si>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</si>
  <si>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</si>
  <si>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</si>
  <si>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</si>
  <si>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</si>
  <si>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</si>
  <si>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</si>
  <si>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</si>
  <si>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</si>
  <si>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</si>
  <si>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</si>
  <si>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</si>
  <si>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</si>
  <si>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</si>
  <si>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</si>
  <si>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</si>
  <si>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</si>
  <si>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</si>
  <si>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</si>
  <si>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</si>
  <si>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</si>
  <si>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</si>
  <si>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</si>
  <si>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</si>
  <si>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</si>
  <si>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</si>
  <si>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</si>
  <si>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</si>
  <si>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</si>
  <si>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</si>
  <si>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</si>
  <si>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</si>
  <si>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</si>
  <si>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</si>
  <si>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</si>
  <si>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</si>
  <si>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</si>
  <si>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</si>
  <si>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</si>
  <si>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</si>
  <si>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</si>
  <si>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</si>
  <si>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</si>
  <si>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</si>
  <si>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</si>
  <si>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</si>
  <si>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</si>
  <si>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</si>
  <si>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</si>
  <si>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</si>
  <si>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</si>
  <si>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</si>
  <si>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</si>
  <si>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</si>
  <si>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</si>
  <si>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</si>
  <si>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</si>
  <si>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</si>
  <si>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</si>
  <si>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</si>
  <si>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</si>
  <si>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</si>
  <si>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</si>
  <si>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</si>
  <si>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</si>
  <si>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</si>
  <si>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</si>
  <si>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</si>
  <si>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</si>
  <si>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</si>
  <si>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</si>
  <si>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</si>
  <si>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</si>
  <si>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</si>
  <si>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</si>
  <si>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</si>
  <si>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</si>
  <si>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</si>
  <si>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</si>
  <si>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</si>
  <si>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</si>
  <si>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</si>
  <si>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</si>
  <si>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</si>
  <si>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</si>
  <si>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</si>
  <si>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</si>
  <si>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</si>
  <si>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</si>
  <si>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</si>
  <si>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</si>
  <si>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</si>
  <si>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</si>
  <si>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</si>
  <si>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</si>
  <si>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</si>
  <si>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</si>
  <si>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</si>
  <si>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</si>
  <si>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</si>
  <si>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</si>
  <si>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</si>
  <si>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</si>
  <si>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</si>
  <si>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</si>
  <si>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</si>
  <si>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</si>
  <si>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</si>
  <si>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</si>
  <si>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</si>
  <si>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</si>
  <si>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</si>
  <si>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</si>
  <si>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</si>
  <si>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</si>
  <si>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</si>
  <si>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</si>
  <si>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</si>
  <si>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</si>
  <si>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</si>
  <si>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</si>
  <si>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</si>
  <si>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</si>
  <si>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</si>
  <si>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</si>
  <si>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</si>
  <si>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</si>
  <si>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</si>
  <si>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</si>
  <si>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</si>
  <si>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</si>
  <si>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</si>
  <si>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</si>
  <si>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</si>
  <si>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</si>
  <si>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</si>
  <si>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</si>
  <si>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</si>
  <si>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</si>
  <si>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</si>
  <si>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</si>
  <si>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</si>
  <si>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</si>
  <si>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</si>
  <si>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</si>
  <si>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</si>
  <si>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</si>
  <si>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</si>
  <si>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</si>
  <si>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</si>
  <si>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</si>
  <si>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</si>
  <si>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</si>
  <si>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</si>
  <si>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</si>
  <si>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</si>
  <si>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</si>
  <si>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</si>
  <si>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</si>
  <si>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</si>
  <si>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</si>
  <si>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</si>
  <si>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</si>
  <si>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</si>
  <si>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</si>
  <si>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</si>
  <si>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</si>
  <si>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</si>
  <si>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</si>
  <si>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</si>
  <si>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</si>
  <si>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</si>
  <si>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</si>
  <si>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</si>
  <si>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</si>
  <si>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</si>
  <si>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</si>
  <si>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</si>
  <si>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</si>
  <si>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</si>
  <si>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</si>
  <si>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</si>
  <si>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</si>
  <si>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</si>
  <si>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</si>
  <si>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</si>
  <si>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</si>
  <si>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</si>
  <si>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</si>
  <si>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</si>
  <si>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</si>
  <si>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</si>
  <si>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</si>
  <si>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</si>
  <si>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</si>
  <si>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</si>
  <si>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</si>
  <si>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</si>
  <si>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</si>
  <si>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</si>
  <si>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</si>
  <si>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</si>
  <si>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</si>
  <si>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</si>
  <si>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</si>
  <si>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</si>
  <si>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</si>
  <si>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</si>
  <si>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</si>
  <si>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</si>
  <si>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</si>
  <si>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</si>
  <si>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</si>
  <si>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</si>
  <si>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</si>
  <si>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</si>
  <si>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</si>
  <si>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</si>
  <si>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</si>
  <si>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</si>
  <si>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</si>
  <si>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</si>
  <si>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</si>
  <si>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</si>
  <si>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</si>
  <si>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</si>
  <si>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</si>
  <si>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</si>
  <si>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</si>
  <si>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</si>
  <si>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</si>
  <si>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</si>
  <si>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</si>
  <si>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</si>
  <si>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</si>
  <si>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</si>
  <si>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</si>
  <si>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</si>
  <si>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</si>
  <si>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</si>
  <si>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</si>
  <si>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</si>
  <si>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</si>
  <si>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</si>
  <si>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</si>
  <si>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</si>
  <si>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</si>
  <si>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</si>
  <si>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</si>
  <si>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</si>
  <si>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</si>
  <si>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</si>
  <si>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</si>
  <si>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</si>
  <si>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</si>
  <si>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</si>
  <si>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</si>
  <si>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</si>
  <si>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</si>
  <si>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</si>
  <si>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</si>
  <si>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</si>
  <si>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</si>
  <si>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</si>
  <si>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</si>
  <si>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</si>
  <si>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</si>
  <si>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</si>
  <si>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</si>
  <si>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</si>
  <si>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</si>
  <si>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</si>
  <si>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</si>
  <si>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</si>
  <si>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</si>
  <si>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</si>
  <si>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</si>
  <si>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</si>
  <si>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</si>
  <si>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</si>
  <si>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</si>
  <si>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</si>
  <si>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</si>
  <si>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</si>
  <si>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</si>
  <si>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</si>
  <si>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</si>
  <si>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</si>
  <si>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</si>
  <si>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</si>
  <si>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</si>
  <si>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</si>
  <si>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</si>
  <si>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</si>
  <si>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</si>
  <si>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</si>
  <si>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</si>
  <si>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</si>
  <si>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</si>
  <si>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</si>
  <si>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</si>
  <si>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</si>
  <si>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</si>
  <si>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</si>
  <si>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</si>
  <si>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</si>
  <si>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</si>
  <si>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</si>
  <si>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</si>
  <si>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</si>
  <si>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</si>
  <si>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</si>
  <si>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</si>
  <si>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</si>
  <si>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</si>
  <si>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</si>
  <si>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</si>
  <si>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</si>
  <si>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</si>
  <si>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</si>
  <si>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</si>
  <si>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</si>
  <si>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</si>
  <si>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</si>
  <si>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</si>
  <si>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</si>
  <si>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</si>
  <si>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</si>
  <si>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</si>
  <si>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</si>
  <si>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</si>
  <si>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</si>
  <si>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</si>
  <si>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</si>
  <si>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</si>
  <si>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</si>
  <si>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</si>
  <si>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</si>
  <si>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</si>
  <si>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</si>
  <si>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</si>
  <si>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</si>
  <si>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</si>
  <si>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</si>
  <si>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</si>
  <si>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</si>
  <si>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</si>
  <si>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</si>
  <si>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</si>
  <si>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</si>
  <si>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</si>
  <si>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</si>
  <si>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</si>
  <si>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</si>
  <si>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</si>
  <si>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</si>
  <si>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</si>
  <si>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</si>
  <si>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</si>
  <si>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</si>
  <si>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</si>
  <si>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</si>
  <si>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</si>
  <si>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</si>
  <si>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</si>
  <si>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</si>
  <si>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</si>
  <si>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</si>
  <si>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</si>
  <si>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</si>
  <si>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</si>
  <si>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</si>
  <si>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</si>
  <si>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</si>
  <si>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</si>
  <si>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</si>
  <si>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</si>
  <si>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</si>
  <si>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</si>
  <si>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</si>
  <si>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</si>
  <si>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</si>
  <si>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</si>
  <si>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</si>
  <si>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</si>
  <si>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</si>
  <si>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</si>
  <si>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</si>
  <si>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</si>
  <si>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</si>
  <si>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</si>
  <si>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</si>
  <si>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</si>
  <si>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</si>
  <si>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</si>
  <si>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</si>
  <si>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</si>
  <si>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</si>
  <si>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</si>
  <si>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</si>
  <si>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</si>
  <si>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</si>
  <si>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</si>
  <si>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</si>
  <si>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</si>
  <si>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</si>
  <si>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</si>
  <si>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</si>
  <si>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</si>
  <si>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</si>
  <si>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</si>
  <si>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</si>
  <si>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</si>
  <si>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</si>
  <si>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</si>
  <si>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</si>
  <si>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</si>
  <si>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</si>
  <si>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</si>
  <si>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</si>
  <si>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</si>
  <si>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</si>
  <si>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</si>
  <si>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</si>
  <si>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</si>
  <si>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</si>
  <si>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</si>
  <si>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</si>
  <si>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</si>
  <si>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</si>
  <si>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</si>
  <si>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</si>
  <si>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</si>
  <si>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</si>
  <si>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</si>
  <si>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</si>
  <si>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</si>
  <si>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</si>
  <si>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</si>
  <si>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</si>
  <si>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</si>
  <si>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</si>
  <si>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</si>
  <si>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</si>
  <si>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</si>
  <si>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</si>
  <si>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</si>
  <si>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</si>
  <si>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</si>
  <si>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</si>
  <si>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</si>
  <si>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</si>
  <si>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</si>
  <si>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</si>
  <si>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</si>
  <si>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</si>
  <si>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</si>
  <si>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</si>
  <si>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</si>
  <si>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</si>
  <si>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</si>
  <si>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</si>
  <si>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</si>
  <si>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</si>
  <si>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</si>
  <si>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</si>
  <si>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</si>
  <si>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</si>
  <si>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</si>
  <si>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</si>
  <si>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</si>
  <si>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</si>
  <si>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</si>
  <si>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</si>
  <si>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</si>
  <si>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</si>
  <si>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</si>
  <si>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</si>
  <si>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</si>
  <si>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</si>
  <si>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</si>
  <si>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</si>
  <si>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</si>
  <si>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</si>
  <si>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</si>
  <si>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</si>
  <si>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</si>
  <si>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</si>
  <si>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</si>
  <si>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</si>
  <si>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</si>
  <si>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</si>
  <si>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</si>
  <si>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</si>
  <si>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</si>
  <si>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</si>
  <si>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</si>
  <si>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</si>
  <si>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</si>
  <si>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</si>
  <si>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</si>
  <si>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</si>
  <si>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</si>
  <si>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</si>
  <si>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</si>
  <si>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</si>
  <si>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</si>
  <si>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</si>
  <si>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</si>
  <si>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</si>
  <si>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</si>
  <si>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</si>
  <si>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</si>
  <si>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</si>
  <si>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</si>
  <si>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</si>
  <si>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</si>
  <si>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</si>
  <si>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</si>
  <si>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</si>
  <si>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</si>
  <si>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</si>
  <si>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</si>
  <si>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</si>
  <si>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</si>
  <si>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</si>
  <si>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</si>
  <si>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</si>
  <si>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</si>
  <si>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</si>
  <si>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</si>
  <si>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</si>
  <si>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</si>
  <si>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</si>
  <si>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</si>
  <si>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</si>
  <si>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</si>
  <si>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</si>
  <si>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</si>
  <si>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</si>
  <si>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</si>
  <si>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</si>
  <si>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</si>
  <si>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</si>
  <si>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</si>
  <si>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</si>
  <si>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</si>
  <si>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</si>
  <si>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</si>
  <si>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</si>
  <si>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</si>
  <si>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</si>
  <si>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</si>
  <si>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</si>
  <si>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</si>
  <si>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</si>
  <si>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</si>
  <si>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</si>
  <si>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</si>
  <si>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</si>
  <si>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</si>
  <si>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</si>
  <si>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</si>
  <si>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</si>
  <si>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</si>
  <si>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</si>
  <si>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</si>
  <si>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</si>
  <si>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</si>
  <si>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</si>
  <si>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</si>
  <si>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</si>
  <si>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</si>
  <si>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</si>
  <si>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</si>
  <si>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</si>
  <si>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</si>
  <si>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</si>
  <si>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</si>
  <si>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</si>
  <si>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</si>
  <si>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</si>
  <si>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</si>
  <si>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</si>
  <si>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</si>
  <si>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</si>
  <si>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</si>
  <si>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</si>
  <si>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</si>
  <si>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</si>
  <si>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</si>
  <si>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</si>
  <si>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</si>
  <si>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</si>
  <si>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</si>
  <si>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</si>
  <si>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</si>
  <si>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</si>
  <si>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</si>
  <si>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</si>
  <si>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</si>
  <si>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</si>
  <si>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</si>
  <si>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</si>
  <si>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</si>
  <si>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</si>
  <si>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</si>
  <si>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</si>
  <si>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</si>
  <si>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</si>
  <si>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</si>
  <si>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</si>
  <si>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</si>
  <si>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</si>
  <si>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</si>
  <si>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</si>
  <si>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</si>
  <si>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</si>
  <si>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</si>
  <si>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</si>
  <si>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</si>
  <si>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</si>
  <si>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</si>
  <si>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</si>
  <si>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</si>
  <si>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</si>
  <si>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</si>
  <si>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</si>
  <si>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</si>
  <si>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</si>
  <si>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</si>
  <si>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</si>
  <si>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</si>
  <si>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</si>
  <si>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</si>
  <si>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</si>
  <si>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</si>
  <si>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</si>
  <si>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</si>
  <si>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</si>
  <si>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</si>
  <si>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</si>
  <si>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</si>
  <si>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</si>
  <si>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</si>
  <si>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</si>
  <si>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</si>
  <si>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</si>
  <si>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</si>
  <si>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</si>
  <si>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</si>
  <si>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</si>
  <si>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</si>
  <si>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</si>
  <si>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</si>
  <si>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</si>
  <si>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</si>
  <si>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</si>
  <si>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</si>
  <si>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</si>
  <si>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</si>
  <si>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</si>
  <si>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</si>
  <si>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</si>
  <si>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</si>
  <si>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</si>
  <si>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</si>
  <si>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</si>
  <si>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</si>
  <si>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</si>
  <si>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</si>
  <si>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</si>
  <si>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</si>
  <si>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</si>
  <si>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</si>
  <si>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</si>
  <si>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</si>
  <si>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</si>
  <si>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</si>
  <si>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</si>
  <si>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</si>
  <si>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</si>
  <si>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</si>
  <si>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</si>
  <si>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</si>
  <si>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</si>
  <si>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</si>
  <si>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</si>
  <si>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</si>
  <si>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</si>
  <si>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</si>
  <si>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</si>
  <si>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</si>
  <si>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</si>
  <si>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</si>
  <si>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</si>
  <si>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</si>
  <si>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</si>
  <si>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</si>
  <si>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</si>
  <si>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</si>
  <si>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</si>
  <si>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</si>
  <si>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</si>
  <si>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</si>
  <si>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</si>
  <si>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</si>
  <si>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</si>
  <si>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</si>
  <si>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</si>
  <si>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</si>
  <si>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</si>
  <si>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</si>
  <si>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</si>
  <si>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</si>
  <si>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</si>
  <si>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</si>
  <si>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</si>
  <si>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</si>
  <si>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</si>
  <si>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</si>
  <si>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</si>
  <si>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</si>
  <si>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</si>
  <si>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</si>
  <si>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</si>
  <si>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</si>
  <si>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</si>
  <si>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</si>
  <si>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</si>
  <si>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</si>
  <si>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</si>
  <si>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</si>
  <si>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</si>
  <si>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</si>
  <si>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</si>
  <si>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</si>
  <si>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</si>
  <si>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</si>
  <si>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</si>
  <si>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</si>
  <si>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</si>
  <si>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</si>
  <si>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</si>
  <si>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</si>
  <si>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</si>
  <si>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</si>
  <si>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</si>
  <si>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</si>
  <si>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</si>
  <si>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</si>
  <si>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</si>
  <si>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</si>
  <si>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</si>
  <si>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</si>
  <si>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</si>
  <si>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</si>
  <si>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</si>
  <si>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</si>
  <si>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</si>
  <si>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</si>
  <si>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</si>
  <si>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</si>
  <si>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</si>
  <si>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</si>
  <si>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</si>
  <si>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</si>
  <si>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</si>
  <si>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</si>
  <si>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</si>
  <si>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</si>
  <si>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</si>
  <si>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</si>
  <si>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</si>
  <si>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</si>
  <si>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</si>
  <si>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</si>
  <si>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</si>
  <si>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</si>
  <si>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</si>
  <si>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</si>
  <si>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</si>
  <si>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</si>
  <si>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</si>
  <si>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</si>
  <si>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</si>
  <si>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</si>
  <si>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</si>
  <si>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</si>
  <si>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</si>
  <si>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</si>
  <si>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</si>
  <si>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</si>
  <si>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</si>
  <si>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</si>
  <si>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</si>
  <si>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</si>
  <si>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</si>
  <si>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</si>
  <si>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</si>
  <si>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</si>
  <si>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</si>
  <si>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</si>
  <si>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</si>
  <si>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</si>
  <si>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</si>
  <si>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</si>
  <si>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</si>
  <si>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</si>
  <si>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</si>
  <si>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</si>
  <si>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</si>
  <si>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</si>
  <si>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</si>
  <si>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</si>
  <si>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</si>
  <si>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</si>
  <si>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</si>
  <si>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</si>
  <si>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</si>
  <si>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</si>
  <si>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</si>
  <si>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</si>
  <si>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</si>
  <si>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</si>
  <si>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</si>
  <si>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</si>
  <si>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</si>
  <si>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</si>
  <si>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</si>
  <si>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</si>
  <si>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</si>
  <si>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</si>
  <si>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</si>
  <si>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</si>
  <si>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</si>
  <si>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</si>
  <si>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</si>
  <si>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</si>
  <si>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</si>
  <si>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</si>
  <si>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</si>
  <si>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</si>
  <si>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</si>
  <si>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</si>
  <si>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</si>
  <si>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</si>
  <si>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</si>
  <si>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</si>
  <si>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</si>
  <si>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</si>
  <si>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</si>
  <si>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</si>
  <si>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</si>
  <si>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</si>
  <si>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</si>
  <si>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</si>
  <si>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</si>
  <si>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</si>
  <si>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</si>
  <si>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</si>
  <si>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</si>
  <si>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</si>
  <si>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</si>
  <si>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</si>
  <si>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</si>
  <si>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</si>
  <si>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</si>
  <si>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</si>
  <si>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</si>
  <si>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</si>
  <si>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</si>
  <si>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</si>
  <si>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</si>
  <si>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</si>
  <si>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</si>
  <si>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</si>
  <si>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</si>
  <si>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</si>
  <si>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</si>
  <si>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</si>
  <si>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</si>
  <si>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</si>
  <si>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</si>
  <si>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</si>
  <si>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</si>
  <si>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</si>
  <si>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</si>
  <si>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</si>
  <si>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</si>
  <si>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</si>
  <si>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</si>
  <si>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</si>
  <si>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</si>
  <si>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</si>
  <si>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</si>
  <si>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</si>
  <si>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</si>
  <si>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</si>
  <si>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</si>
  <si>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</si>
  <si>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</si>
  <si>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</si>
  <si>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</si>
  <si>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</si>
  <si>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</si>
  <si>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</si>
  <si>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</si>
  <si>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</si>
  <si>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</si>
  <si>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</si>
  <si>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</si>
  <si>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</si>
  <si>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</si>
  <si>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</si>
  <si>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</si>
  <si>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</si>
  <si>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</si>
  <si>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</si>
  <si>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</si>
  <si>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</si>
  <si>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</si>
  <si>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</si>
  <si>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</si>
  <si>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</si>
  <si>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</si>
  <si>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</si>
  <si>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</si>
  <si>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</si>
  <si>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</si>
  <si>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</si>
  <si>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</si>
  <si>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</si>
  <si>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</si>
  <si>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</si>
  <si>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</si>
  <si>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</si>
  <si>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</si>
  <si>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</si>
  <si>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</si>
  <si>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</si>
  <si>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</si>
  <si>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</si>
  <si>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</si>
  <si>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</si>
  <si>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</si>
  <si>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</si>
  <si>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</si>
  <si>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</si>
  <si>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</si>
  <si>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</si>
  <si>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</si>
  <si>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</si>
  <si>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</si>
  <si>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</si>
  <si>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</si>
  <si>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</si>
  <si>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</si>
  <si>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</si>
  <si>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</si>
  <si>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</si>
  <si>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</si>
  <si>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</si>
  <si>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</si>
  <si>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</si>
  <si>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</si>
  <si>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</si>
  <si>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</si>
  <si>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</si>
  <si>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</si>
  <si>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</si>
  <si>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</si>
  <si>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</si>
  <si>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</si>
  <si>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</si>
  <si>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</si>
  <si>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</si>
  <si>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</si>
  <si>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</si>
  <si>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</si>
  <si>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</si>
  <si>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</si>
  <si>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</si>
  <si>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</si>
  <si>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</si>
  <si>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</si>
  <si>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</si>
  <si>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</si>
  <si>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</si>
  <si>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</si>
  <si>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</si>
  <si>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</si>
  <si>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</si>
  <si>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</si>
  <si>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</si>
  <si>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</si>
  <si>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</si>
  <si>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</si>
  <si>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</si>
  <si>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</si>
  <si>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</si>
  <si>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</si>
  <si>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</si>
  <si>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</si>
  <si>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</si>
  <si>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</si>
  <si>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</si>
  <si>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</si>
  <si>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</si>
  <si>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</si>
  <si>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</si>
  <si>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</si>
  <si>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</si>
  <si>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</si>
  <si>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</si>
  <si>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</si>
  <si>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</si>
  <si>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</si>
  <si>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</si>
  <si>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</si>
  <si>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</si>
  <si>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</si>
  <si>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</si>
  <si>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</si>
  <si>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</si>
  <si>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</si>
  <si>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</si>
  <si>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</si>
  <si>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</si>
  <si>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</si>
  <si>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</si>
  <si>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</si>
  <si>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</si>
  <si>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</si>
  <si>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</si>
  <si>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</si>
  <si>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</si>
  <si>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</si>
  <si>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</si>
  <si>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</si>
  <si>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</si>
  <si>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</si>
  <si>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</si>
  <si>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</si>
  <si>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</si>
  <si>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</si>
  <si>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</si>
  <si>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</si>
  <si>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</si>
  <si>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</si>
  <si>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</si>
  <si>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</si>
  <si>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</si>
  <si>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</si>
  <si>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</si>
  <si>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</si>
  <si>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</si>
  <si>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</si>
  <si>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</si>
  <si>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</si>
  <si>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</si>
  <si>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</si>
  <si>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</si>
  <si>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</si>
  <si>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</si>
  <si>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</si>
  <si>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</si>
  <si>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</si>
  <si>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</si>
  <si>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</si>
  <si>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</si>
  <si>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</si>
  <si>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</si>
  <si>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</si>
  <si>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</si>
  <si>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</si>
  <si>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</si>
  <si>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</si>
  <si>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</si>
  <si>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</si>
  <si>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</si>
  <si>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</si>
  <si>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</si>
  <si>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</si>
  <si>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</si>
  <si>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</si>
  <si>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</si>
  <si>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</si>
  <si>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</si>
  <si>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</si>
  <si>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</si>
  <si>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</si>
  <si>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</si>
  <si>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</si>
  <si>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</si>
  <si>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</si>
  <si>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</si>
  <si>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</si>
  <si>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</si>
  <si>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</si>
  <si>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</si>
  <si>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</si>
  <si>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</si>
  <si>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</si>
  <si>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</si>
  <si>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</si>
  <si>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</si>
  <si>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</si>
  <si>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</si>
  <si>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</si>
  <si>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</si>
  <si>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</si>
  <si>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</si>
  <si>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</si>
  <si>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</si>
  <si>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</si>
  <si>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</si>
  <si>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</si>
  <si>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</si>
  <si>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</si>
  <si>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</si>
  <si>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</si>
  <si>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</si>
  <si>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</si>
  <si>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</si>
  <si>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</si>
  <si>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</si>
  <si>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</si>
  <si>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</si>
  <si>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</si>
  <si>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</si>
  <si>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</si>
  <si>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</si>
  <si>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</si>
  <si>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</si>
  <si>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</si>
  <si>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</si>
  <si>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</si>
  <si>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</si>
  <si>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</si>
  <si>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</si>
  <si>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</si>
  <si>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</si>
  <si>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</si>
  <si>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</si>
  <si>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</si>
  <si>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</si>
  <si>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</si>
  <si>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</si>
  <si>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</si>
  <si>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</si>
  <si>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</si>
  <si>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</si>
  <si>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</si>
  <si>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</si>
  <si>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</si>
  <si>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</si>
  <si>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</si>
  <si>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</si>
  <si>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</si>
  <si>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</si>
  <si>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</si>
  <si>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</si>
  <si>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</si>
  <si>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</si>
  <si>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</si>
  <si>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</si>
  <si>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</si>
  <si>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</si>
  <si>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</si>
  <si>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</si>
  <si>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</si>
  <si>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</si>
  <si>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</si>
  <si>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</si>
  <si>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</si>
  <si>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</si>
  <si>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</si>
  <si>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</si>
  <si>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</si>
  <si>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</si>
  <si>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</si>
  <si>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</si>
  <si>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</si>
  <si>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</si>
  <si>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</si>
  <si>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</si>
  <si>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</si>
  <si>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</si>
  <si>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</si>
  <si>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</si>
  <si>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</si>
  <si>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</si>
  <si>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</si>
  <si>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</si>
  <si>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</si>
  <si>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</si>
  <si>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</si>
  <si>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</si>
  <si>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</si>
  <si>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</si>
  <si>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</si>
  <si>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</si>
  <si>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</si>
  <si>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</si>
  <si>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</si>
  <si>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</si>
  <si>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</si>
  <si>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</si>
  <si>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</si>
  <si>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</si>
  <si>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</si>
  <si>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</si>
  <si>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</si>
  <si>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</si>
  <si>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</si>
  <si>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</si>
  <si>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</si>
  <si>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</si>
  <si>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</si>
  <si>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</si>
  <si>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</si>
  <si>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</si>
  <si>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</si>
  <si>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</si>
  <si>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</si>
  <si>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</si>
  <si>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</si>
  <si>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</si>
  <si>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</si>
  <si>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</si>
  <si>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</si>
  <si>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</si>
  <si>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</si>
  <si>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</si>
  <si>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</si>
  <si>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</si>
  <si>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</si>
  <si>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</si>
  <si>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</si>
  <si>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</si>
  <si>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</si>
  <si>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</si>
  <si>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</si>
  <si>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</si>
  <si>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</si>
  <si>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</si>
  <si>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</si>
  <si>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</si>
  <si>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</si>
  <si>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</si>
  <si>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</si>
  <si>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</si>
  <si>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</si>
  <si>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</si>
  <si>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</si>
  <si>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</si>
  <si>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</si>
  <si>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</si>
  <si>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</si>
  <si>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</si>
  <si>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</si>
  <si>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</si>
  <si>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</si>
  <si>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</si>
  <si>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</si>
  <si>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</si>
  <si>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</si>
  <si>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</si>
  <si>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</si>
  <si>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</si>
  <si>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</si>
  <si>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</si>
  <si>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</si>
  <si>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</si>
  <si>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</si>
  <si>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</si>
  <si>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</si>
  <si>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</si>
  <si>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</si>
  <si>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</si>
  <si>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</si>
  <si>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</si>
  <si>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</si>
  <si>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</si>
  <si>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</si>
  <si>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</si>
  <si>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</si>
  <si>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</si>
  <si>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</si>
  <si>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</si>
  <si>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</si>
  <si>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</si>
  <si>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</si>
  <si>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</si>
  <si>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</si>
  <si>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</si>
  <si>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</si>
  <si>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</si>
  <si>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</si>
  <si>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</si>
  <si>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</si>
  <si>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</si>
  <si>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</si>
  <si>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</si>
  <si>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</si>
  <si>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</si>
  <si>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</si>
  <si>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</si>
  <si>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</si>
  <si>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</si>
  <si>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</si>
  <si>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</si>
  <si>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</si>
  <si>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</si>
  <si>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</si>
  <si>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</si>
  <si>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</si>
  <si>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</si>
  <si>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</si>
  <si>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</si>
  <si>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</si>
  <si>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</si>
  <si>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</si>
  <si>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</si>
  <si>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</si>
  <si>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</si>
  <si>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</si>
  <si>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</si>
  <si>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</si>
  <si>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</si>
  <si>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</si>
  <si>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</si>
  <si>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</si>
  <si>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</si>
  <si>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</si>
  <si>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</si>
  <si>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</si>
  <si>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</si>
  <si>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</si>
  <si>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</si>
  <si>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</si>
  <si>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</si>
  <si>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</si>
  <si>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</si>
  <si>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</si>
  <si>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</si>
  <si>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</si>
  <si>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</si>
  <si>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</si>
  <si>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</si>
  <si>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</si>
  <si>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</si>
  <si>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</si>
  <si>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</si>
  <si>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</si>
  <si>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</si>
  <si>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</si>
  <si>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</si>
  <si>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</si>
  <si>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</si>
  <si>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</si>
  <si>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</si>
  <si>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</si>
  <si>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</si>
  <si>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</si>
  <si>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</si>
  <si>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</si>
  <si>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</si>
  <si>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</si>
  <si>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</si>
  <si>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</si>
  <si>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</si>
  <si>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</si>
  <si>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</si>
  <si>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</si>
  <si>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</si>
  <si>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</si>
  <si>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</si>
  <si>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</si>
  <si>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</si>
  <si>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</si>
  <si>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</si>
  <si>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</si>
  <si>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</si>
  <si>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</si>
  <si>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</si>
  <si>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</si>
  <si>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</si>
  <si>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</si>
  <si>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</si>
  <si>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</si>
  <si>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</si>
  <si>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</si>
  <si>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</si>
  <si>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</si>
  <si>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</si>
  <si>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</si>
  <si>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</si>
  <si>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</si>
  <si>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</si>
  <si>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</si>
  <si>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</si>
  <si>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</si>
  <si>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</si>
  <si>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</si>
  <si>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</si>
  <si>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</si>
  <si>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</si>
  <si>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</si>
  <si>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</si>
  <si>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</si>
  <si>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</si>
  <si>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</si>
  <si>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</si>
  <si>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</si>
  <si>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</si>
  <si>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</si>
  <si>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</si>
  <si>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</si>
  <si>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</si>
  <si>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</si>
  <si>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</si>
  <si>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</si>
  <si>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</si>
  <si>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</si>
  <si>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</si>
  <si>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</si>
  <si>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</si>
  <si>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</si>
  <si>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</si>
  <si>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</si>
  <si>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</si>
  <si>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</si>
  <si>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</si>
  <si>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</si>
  <si>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</si>
  <si>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</si>
  <si>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</si>
  <si>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</si>
  <si>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</si>
  <si>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</si>
  <si>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</si>
  <si>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</si>
  <si>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</si>
  <si>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</si>
  <si>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</si>
  <si>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</si>
  <si>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</si>
  <si>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</si>
  <si>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</si>
  <si>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</si>
  <si>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</si>
  <si>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</si>
  <si>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</si>
  <si>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</si>
  <si>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</si>
  <si>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</si>
  <si>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</si>
  <si>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</si>
  <si>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</si>
  <si>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</si>
  <si>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</si>
  <si>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</si>
  <si>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</si>
  <si>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</si>
  <si>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</si>
  <si>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</si>
  <si>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</si>
  <si>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</si>
  <si>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</si>
  <si>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</si>
  <si>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</si>
  <si>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</si>
  <si>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</si>
  <si>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</si>
  <si>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</si>
  <si>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</si>
  <si>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</si>
  <si>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</si>
  <si>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</si>
  <si>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</si>
  <si>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</si>
  <si>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</si>
  <si>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</si>
  <si>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</si>
  <si>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</si>
  <si>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</si>
  <si>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</si>
  <si>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</si>
  <si>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</si>
  <si>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</si>
  <si>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</si>
  <si>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</si>
  <si>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</si>
  <si>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</si>
  <si>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</si>
  <si>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</si>
  <si>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</si>
  <si>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</si>
  <si>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</si>
  <si>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</si>
  <si>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</si>
  <si>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</si>
  <si>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</si>
  <si>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</si>
  <si>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</si>
  <si>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</si>
  <si>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</si>
  <si>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</si>
  <si>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</si>
  <si>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</si>
  <si>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</si>
  <si>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</si>
  <si>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</si>
  <si>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</si>
  <si>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</si>
  <si>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</si>
  <si>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</si>
  <si>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</si>
  <si>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</si>
  <si>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</si>
  <si>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</si>
  <si>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</si>
  <si>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</si>
  <si>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</si>
  <si>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</si>
  <si>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</si>
  <si>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</si>
  <si>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</si>
  <si>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</si>
  <si>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</si>
  <si>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</si>
  <si>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</si>
  <si>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</si>
  <si>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</si>
  <si>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</si>
  <si>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</si>
  <si>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</si>
  <si>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</si>
  <si>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</si>
  <si>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</si>
  <si>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</si>
  <si>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</si>
  <si>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</si>
  <si>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</si>
  <si>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</si>
  <si>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</si>
  <si>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</si>
  <si>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</si>
  <si>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</si>
  <si>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</si>
  <si>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</si>
  <si>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</si>
  <si>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</si>
  <si>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</si>
  <si>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</si>
  <si>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</si>
  <si>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</si>
  <si>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</si>
  <si>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</si>
  <si>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</si>
  <si>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</si>
  <si>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</si>
  <si>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</si>
  <si>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</si>
  <si>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</si>
  <si>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</si>
  <si>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</si>
  <si>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</si>
  <si>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</si>
  <si>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</si>
  <si>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</si>
  <si>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</si>
  <si>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</si>
  <si>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</si>
  <si>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</si>
  <si>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</si>
  <si>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</si>
  <si>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</si>
  <si>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</si>
  <si>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</si>
  <si>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</si>
  <si>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</si>
  <si>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</si>
  <si>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</si>
  <si>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</si>
  <si>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</si>
  <si>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</si>
  <si>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</si>
  <si>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</si>
  <si>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</si>
  <si>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</si>
  <si>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</si>
  <si>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</si>
  <si>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</si>
  <si>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</si>
  <si>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</si>
  <si>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</si>
  <si>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</si>
  <si>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</si>
  <si>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</si>
  <si>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</si>
  <si>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</si>
  <si>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</si>
  <si>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</si>
  <si>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</si>
  <si>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</si>
  <si>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</si>
  <si>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</si>
  <si>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</si>
  <si>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</si>
  <si>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</si>
  <si>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</si>
  <si>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</si>
  <si>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</si>
  <si>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</si>
  <si>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</si>
  <si>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</si>
  <si>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</si>
  <si>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</si>
  <si>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</si>
  <si>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</si>
  <si>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</si>
  <si>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</si>
  <si>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</si>
  <si>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</si>
  <si>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</si>
  <si>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</si>
  <si>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</si>
  <si>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</si>
  <si>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</si>
  <si>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</si>
  <si>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</si>
  <si>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</si>
  <si>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</si>
  <si>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</si>
  <si>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</si>
  <si>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</si>
  <si>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</si>
  <si>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</si>
  <si>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</si>
  <si>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</si>
  <si>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</si>
  <si>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</si>
  <si>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</si>
  <si>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</si>
  <si>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</si>
  <si>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</si>
  <si>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</si>
  <si>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</si>
  <si>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</si>
  <si>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</si>
  <si>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</si>
  <si>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</si>
  <si>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</si>
  <si>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</si>
  <si>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</si>
  <si>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</si>
  <si>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</si>
  <si>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</si>
  <si>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</si>
  <si>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</si>
  <si>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</si>
  <si>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</si>
  <si>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</si>
  <si>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</si>
  <si>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</si>
  <si>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</si>
  <si>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</si>
  <si>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</si>
  <si>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</si>
  <si>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</si>
  <si>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</si>
  <si>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</si>
  <si>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</si>
  <si>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</si>
  <si>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</si>
  <si>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</si>
  <si>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</si>
  <si>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</si>
  <si>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</si>
  <si>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</si>
  <si>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</si>
  <si>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</si>
  <si>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</si>
  <si>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</si>
  <si>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</si>
  <si>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</si>
  <si>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</si>
  <si>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</si>
  <si>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</si>
  <si>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</si>
  <si>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</si>
  <si>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</si>
  <si>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</si>
  <si>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</si>
  <si>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</si>
  <si>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</si>
  <si>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</si>
  <si>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</si>
  <si>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</si>
  <si>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</si>
  <si>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</si>
  <si>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</si>
  <si>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</si>
  <si>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</si>
  <si>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</si>
  <si>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</si>
  <si>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</si>
  <si>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</si>
  <si>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</si>
  <si>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</si>
  <si>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</si>
  <si>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</si>
  <si>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</si>
  <si>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</si>
  <si>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</si>
  <si>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</si>
  <si>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</si>
  <si>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</si>
  <si>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</si>
  <si>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</si>
  <si>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</si>
  <si>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</si>
  <si>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</si>
  <si>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</si>
  <si>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</si>
  <si>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</si>
  <si>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</si>
  <si>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</si>
  <si>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</si>
  <si>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</si>
  <si>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</si>
  <si>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</si>
  <si>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</si>
  <si>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</si>
  <si>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</si>
  <si>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</si>
  <si>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</si>
  <si>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</si>
  <si>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</si>
  <si>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</si>
  <si>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</si>
  <si>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</si>
  <si>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</si>
  <si>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</si>
  <si>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</si>
  <si>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</si>
  <si>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</si>
  <si>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</si>
  <si>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</si>
  <si>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</si>
  <si>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</si>
  <si>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</si>
  <si>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</si>
  <si>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</si>
  <si>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</si>
  <si>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</si>
  <si>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</si>
  <si>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</si>
  <si>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</si>
  <si>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</si>
  <si>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</si>
  <si>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</si>
  <si>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</si>
  <si>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</si>
  <si>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</si>
  <si>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</si>
  <si>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</si>
  <si>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</si>
  <si>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</si>
  <si>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</si>
  <si>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</si>
  <si>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</si>
  <si>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</si>
  <si>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</si>
  <si>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</si>
  <si>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</si>
  <si>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</si>
  <si>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</si>
  <si>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</si>
  <si>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</si>
  <si>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</si>
  <si>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</si>
  <si>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</si>
  <si>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</si>
  <si>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</si>
  <si>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</si>
  <si>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</si>
  <si>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</si>
  <si>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</si>
  <si>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</si>
  <si>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</si>
  <si>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</si>
  <si>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</si>
  <si>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</si>
  <si>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</si>
  <si>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</si>
  <si>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</si>
  <si>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</si>
  <si>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</si>
  <si>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</si>
  <si>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</si>
  <si>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</si>
  <si>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</si>
  <si>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</si>
  <si>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</si>
  <si>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</si>
  <si>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</si>
  <si>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</si>
  <si>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</si>
  <si>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</si>
  <si>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</si>
  <si>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</si>
  <si>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</si>
  <si>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</si>
  <si>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</si>
  <si>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</si>
  <si>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</si>
  <si>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</si>
  <si>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</si>
  <si>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</si>
  <si>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</si>
  <si>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</si>
  <si>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</si>
  <si>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</si>
  <si>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</si>
  <si>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</si>
  <si>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</si>
  <si>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</si>
  <si>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</si>
  <si>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</si>
  <si>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</si>
  <si>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</si>
  <si>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</si>
  <si>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</si>
  <si>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</si>
  <si>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</si>
  <si>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</si>
  <si>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</si>
  <si>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</si>
  <si>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</si>
  <si>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</si>
  <si>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</si>
  <si>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</si>
  <si>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</si>
  <si>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</si>
  <si>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</si>
  <si>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</si>
  <si>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</si>
  <si>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</si>
  <si>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</si>
  <si>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</si>
  <si>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</si>
  <si>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</si>
  <si>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</si>
  <si>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</si>
  <si>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</si>
  <si>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</si>
  <si>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</si>
  <si>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</si>
  <si>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</si>
  <si>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</si>
  <si>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</si>
  <si>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</si>
  <si>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</si>
  <si>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</si>
  <si>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</si>
  <si>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</si>
  <si>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</si>
  <si>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</si>
  <si>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</si>
  <si>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</si>
  <si>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</si>
  <si>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</si>
  <si>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</si>
  <si>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</si>
  <si>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</si>
  <si>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</si>
  <si>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</si>
  <si>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</si>
  <si>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</si>
  <si>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</si>
  <si>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</si>
  <si>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</si>
  <si>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</si>
  <si>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</si>
  <si>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</si>
  <si>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</si>
  <si>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</si>
  <si>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</si>
  <si>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</si>
  <si>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</si>
  <si>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</si>
  <si>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</si>
  <si>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</si>
  <si>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</si>
  <si>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</si>
  <si>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</si>
  <si>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</si>
  <si>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</si>
  <si>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</si>
  <si>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</si>
  <si>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</si>
  <si>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</si>
  <si>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</si>
  <si>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</si>
  <si>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</si>
  <si>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</si>
  <si>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</si>
  <si>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</si>
  <si>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</si>
  <si>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</si>
  <si>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</si>
  <si>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</si>
  <si>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</si>
  <si>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</si>
  <si>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</si>
  <si>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</si>
  <si>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</si>
  <si>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</si>
  <si>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</si>
  <si>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</si>
  <si>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</si>
  <si>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</si>
  <si>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</si>
  <si>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</si>
  <si>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</si>
  <si>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</si>
  <si>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</si>
  <si>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</si>
  <si>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</si>
  <si>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</si>
  <si>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</si>
  <si>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</si>
  <si>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</si>
  <si>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</si>
  <si>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</si>
  <si>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</si>
  <si>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</si>
  <si>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</si>
  <si>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</si>
  <si>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</si>
  <si>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</si>
  <si>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</si>
  <si>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</si>
  <si>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</si>
  <si>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</si>
  <si>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</si>
  <si>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</si>
  <si>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</si>
  <si>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</si>
  <si>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</si>
  <si>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</si>
  <si>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</si>
  <si>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</si>
  <si>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</si>
  <si>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</si>
  <si>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</si>
  <si>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</si>
  <si>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</si>
  <si>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</si>
  <si>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</si>
  <si>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</si>
  <si>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</si>
  <si>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</si>
  <si>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</si>
  <si>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</si>
  <si>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</si>
  <si>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</si>
  <si>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</si>
  <si>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</si>
  <si>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</si>
  <si>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</si>
  <si>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</si>
  <si>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</si>
  <si>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</si>
  <si>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</si>
  <si>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</si>
  <si>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</si>
  <si>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</si>
  <si>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</si>
  <si>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</si>
  <si>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</si>
  <si>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</si>
  <si>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</si>
  <si>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</si>
  <si>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</si>
  <si>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</si>
  <si>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</si>
  <si>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</si>
  <si>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</si>
  <si>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</si>
  <si>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</si>
  <si>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</si>
  <si>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</si>
  <si>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</si>
  <si>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</si>
  <si>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</si>
  <si>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</si>
  <si>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</si>
  <si>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</si>
  <si>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</si>
  <si>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</si>
  <si>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</si>
  <si>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</si>
  <si>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</si>
  <si>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</si>
  <si>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</si>
  <si>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</si>
  <si>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</si>
  <si>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</si>
  <si>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</si>
  <si>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</si>
  <si>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</si>
  <si>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</si>
  <si>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</si>
  <si>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</si>
  <si>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</si>
  <si>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</si>
  <si>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</si>
  <si>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</si>
  <si>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</si>
  <si>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</si>
  <si>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</si>
  <si>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</si>
  <si>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</si>
  <si>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</si>
  <si>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</si>
  <si>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</si>
  <si>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</si>
  <si>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</si>
  <si>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</si>
  <si>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</si>
  <si>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</si>
  <si>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</si>
  <si>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</si>
  <si>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</si>
  <si>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</si>
  <si>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</si>
  <si>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</si>
  <si>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</si>
  <si>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</si>
  <si>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</si>
  <si>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</si>
  <si>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</si>
  <si>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</si>
  <si>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</si>
  <si>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</si>
  <si>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</si>
  <si>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</si>
  <si>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</si>
  <si>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</si>
  <si>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</si>
  <si>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</si>
  <si>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</si>
  <si>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</si>
  <si>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</si>
  <si>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</si>
  <si>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</si>
  <si>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</si>
  <si>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</si>
  <si>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</si>
  <si>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</si>
  <si>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</si>
  <si>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</si>
  <si>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</si>
  <si>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</si>
  <si>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</si>
  <si>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</si>
  <si>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</si>
  <si>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</si>
  <si>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</si>
  <si>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</si>
  <si>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</si>
  <si>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</si>
  <si>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</si>
  <si>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</si>
  <si>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</si>
  <si>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</si>
  <si>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</si>
  <si>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</si>
  <si>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</si>
  <si>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</si>
  <si>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</si>
  <si>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</si>
  <si>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</si>
  <si>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</si>
  <si>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</si>
  <si>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</si>
  <si>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</si>
  <si>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</si>
  <si>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</si>
  <si>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</si>
  <si>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</si>
  <si>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</si>
  <si>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</si>
  <si>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</si>
  <si>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</si>
  <si>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</si>
  <si>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</si>
  <si>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</si>
  <si>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</si>
  <si>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</si>
  <si>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</si>
  <si>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</si>
  <si>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</si>
  <si>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</si>
  <si>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</si>
  <si>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</si>
  <si>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</si>
  <si>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</si>
  <si>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</si>
  <si>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</si>
  <si>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</si>
  <si>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</si>
  <si>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</si>
  <si>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</si>
  <si>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</si>
  <si>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</si>
  <si>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</si>
  <si>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</si>
  <si>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</si>
  <si>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</si>
  <si>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</si>
  <si>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</si>
  <si>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</si>
  <si>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</si>
  <si>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</si>
  <si>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</si>
  <si>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</si>
  <si>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</si>
  <si>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</si>
  <si>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</si>
  <si>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</si>
  <si>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</si>
  <si>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</si>
  <si>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</si>
  <si>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</si>
  <si>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</si>
  <si>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</si>
  <si>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</si>
  <si>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</si>
  <si>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</si>
  <si>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</si>
  <si>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</si>
  <si>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</si>
  <si>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</si>
  <si>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</si>
  <si>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</si>
  <si>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</si>
  <si>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</si>
  <si>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</si>
  <si>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</si>
  <si>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</si>
  <si>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</si>
  <si>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</si>
  <si>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</si>
  <si>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</si>
  <si>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</si>
  <si>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</si>
  <si>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</si>
  <si>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</si>
  <si>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</si>
  <si>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</si>
  <si>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</si>
  <si>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</si>
  <si>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</si>
  <si>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</si>
  <si>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</si>
  <si>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</si>
  <si>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</si>
  <si>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</si>
  <si>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</si>
  <si>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</si>
  <si>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</si>
  <si>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</si>
  <si>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</si>
  <si>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</si>
  <si>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</si>
  <si>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</si>
  <si>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</si>
  <si>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</si>
  <si>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</si>
  <si>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</si>
  <si>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</si>
  <si>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</si>
  <si>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</si>
  <si>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</si>
  <si>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</si>
  <si>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</si>
  <si>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</si>
  <si>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</si>
  <si>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</si>
  <si>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</si>
  <si>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</si>
  <si>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</si>
  <si>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</si>
  <si>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</si>
  <si>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</si>
  <si>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</si>
  <si>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</si>
  <si>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</si>
  <si>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</si>
  <si>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</si>
  <si>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</si>
  <si>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</si>
  <si>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</si>
  <si>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</si>
  <si>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</si>
  <si>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</si>
  <si>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</si>
  <si>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</si>
  <si>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</si>
  <si>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</si>
  <si>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</si>
  <si>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</si>
  <si>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</si>
  <si>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</si>
  <si>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</si>
  <si>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</si>
  <si>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</si>
  <si>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</si>
  <si>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</si>
  <si>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</si>
  <si>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</si>
  <si>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</si>
  <si>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</si>
  <si>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</si>
  <si>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</si>
  <si>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</si>
  <si>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</si>
  <si>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</si>
  <si>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</si>
  <si>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</si>
  <si>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</si>
  <si>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</si>
  <si>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</si>
  <si>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</si>
  <si>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</si>
  <si>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</si>
  <si>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</si>
  <si>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</si>
  <si>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</si>
  <si>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</si>
  <si>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</si>
  <si>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</si>
  <si>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</si>
  <si>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</si>
  <si>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</si>
  <si>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</si>
  <si>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</si>
  <si>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</si>
  <si>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</si>
  <si>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</si>
  <si>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</si>
  <si>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</si>
  <si>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</si>
  <si>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</si>
  <si>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</si>
  <si>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</si>
  <si>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</si>
  <si>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</si>
  <si>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</si>
  <si>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</si>
  <si>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</si>
  <si>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</si>
  <si>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</si>
  <si>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</si>
  <si>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</si>
  <si>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</si>
  <si>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</si>
  <si>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</si>
  <si>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</si>
  <si>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</si>
  <si>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</si>
  <si>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</si>
  <si>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</si>
  <si>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</si>
  <si>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</si>
  <si>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</si>
  <si>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</si>
  <si>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</si>
  <si>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</si>
  <si>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</si>
  <si>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</si>
  <si>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</si>
  <si>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</si>
  <si>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</si>
  <si>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</si>
  <si>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</si>
  <si>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</si>
  <si>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</si>
  <si>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</si>
  <si>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</si>
  <si>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</si>
  <si>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</si>
  <si>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</si>
  <si>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</si>
  <si>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</si>
  <si>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</si>
  <si>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</si>
  <si>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</si>
  <si>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</si>
  <si>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</si>
  <si>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</si>
  <si>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</si>
  <si>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</si>
  <si>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</si>
  <si>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</si>
  <si>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</si>
  <si>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</si>
  <si>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</si>
  <si>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</si>
  <si>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</si>
  <si>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</si>
  <si>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</si>
  <si>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</si>
  <si>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</si>
  <si>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</si>
  <si>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</si>
  <si>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</si>
  <si>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</si>
  <si>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</si>
  <si>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</si>
  <si>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</si>
  <si>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</si>
  <si>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</si>
  <si>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</si>
  <si>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</si>
  <si>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</si>
  <si>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</si>
  <si>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</si>
  <si>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</si>
  <si>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</si>
  <si>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</si>
  <si>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</si>
  <si>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</si>
  <si>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</si>
  <si>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</si>
  <si>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</si>
  <si>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</si>
  <si>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</si>
  <si>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</si>
  <si>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</si>
  <si>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</si>
  <si>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</si>
  <si>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</si>
  <si>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</si>
  <si>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</si>
  <si>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</si>
  <si>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</si>
  <si>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</si>
  <si>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</si>
  <si>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</si>
  <si>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</si>
  <si>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</si>
  <si>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</si>
  <si>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</si>
  <si>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</si>
  <si>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</si>
  <si>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</si>
  <si>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</si>
  <si>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</si>
  <si>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</si>
  <si>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</si>
  <si>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</si>
  <si>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</si>
  <si>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</si>
  <si>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</si>
  <si>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</si>
  <si>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</si>
  <si>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</si>
  <si>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</si>
  <si>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</si>
  <si>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</si>
  <si>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</si>
  <si>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</si>
  <si>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</si>
  <si>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</si>
  <si>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</si>
  <si>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</si>
  <si>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</si>
  <si>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</si>
  <si>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</si>
  <si>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</si>
  <si>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</si>
  <si>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</si>
  <si>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</si>
  <si>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</si>
  <si>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</si>
  <si>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</si>
  <si>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</si>
  <si>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</si>
  <si>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</si>
  <si>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</si>
  <si>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</si>
  <si>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</si>
  <si>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</si>
  <si>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</si>
  <si>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</si>
  <si>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</si>
  <si>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</si>
  <si>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</si>
  <si>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</si>
  <si>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</si>
  <si>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</si>
  <si>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</si>
  <si>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</si>
  <si>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</si>
  <si>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</si>
  <si>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</si>
  <si>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</si>
  <si>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</si>
  <si>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</si>
  <si>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</si>
  <si>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</si>
  <si>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</si>
  <si>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</si>
  <si>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</si>
  <si>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</si>
  <si>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</si>
  <si>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</si>
  <si>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</si>
  <si>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</si>
  <si>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</si>
  <si>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</si>
  <si>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</si>
  <si>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</si>
  <si>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</si>
  <si>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</si>
  <si>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</si>
  <si>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</si>
  <si>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</si>
  <si>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</si>
  <si>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</si>
  <si>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</si>
  <si>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</si>
  <si>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</si>
  <si>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</si>
  <si>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</si>
  <si>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</si>
  <si>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</si>
  <si>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</si>
  <si>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</si>
  <si>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</si>
  <si>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</si>
  <si>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</si>
  <si>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</si>
  <si>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</si>
  <si>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</si>
  <si>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</si>
  <si>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</si>
  <si>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</si>
  <si>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</si>
  <si>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</si>
  <si>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</si>
  <si>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</si>
  <si>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</si>
  <si>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</si>
  <si>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</si>
  <si>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</si>
  <si>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</si>
  <si>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</si>
  <si>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</si>
  <si>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</si>
  <si>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</si>
  <si>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</si>
  <si>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</si>
  <si>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</si>
  <si>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</si>
  <si>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</si>
  <si>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</si>
  <si>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</si>
  <si>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</si>
  <si>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</si>
  <si>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</si>
  <si>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</si>
  <si>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</si>
  <si>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</si>
  <si>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</si>
  <si>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</si>
  <si>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</si>
  <si>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</si>
  <si>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</si>
  <si>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</si>
  <si>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</si>
  <si>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</si>
  <si>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</si>
  <si>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</si>
  <si>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</si>
  <si>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</si>
  <si>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</si>
  <si>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</si>
  <si>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</si>
  <si>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</si>
  <si>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</si>
  <si>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</si>
  <si>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</si>
  <si>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</si>
  <si>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</si>
  <si>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</si>
  <si>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</si>
  <si>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</si>
  <si>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</si>
  <si>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</si>
  <si>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</si>
  <si>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</si>
  <si>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</si>
  <si>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</si>
  <si>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</si>
  <si>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</si>
  <si>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</si>
  <si>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</si>
  <si>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</si>
  <si>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</si>
  <si>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</si>
  <si>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</si>
  <si>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</si>
  <si>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</si>
  <si>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</si>
  <si>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</si>
  <si>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</si>
  <si>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</si>
  <si>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</si>
  <si>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</si>
  <si>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</si>
  <si>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</si>
  <si>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</si>
  <si>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</si>
  <si>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</si>
  <si>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</si>
  <si>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</si>
  <si>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</si>
  <si>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</si>
  <si>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</si>
  <si>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</si>
  <si>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</si>
  <si>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</si>
  <si>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</si>
  <si>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</si>
  <si>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</si>
  <si>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</si>
  <si>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</si>
  <si>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</si>
  <si>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</si>
  <si>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</si>
  <si>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</si>
  <si>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</si>
  <si>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</si>
  <si>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</si>
  <si>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</si>
  <si>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</si>
  <si>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</si>
  <si>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</si>
  <si>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</si>
  <si>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</si>
  <si>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</si>
  <si>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</si>
  <si>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</si>
  <si>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</si>
  <si>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</si>
  <si>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</si>
  <si>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</si>
  <si>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</si>
  <si>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</si>
  <si>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</si>
  <si>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</si>
  <si>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</si>
  <si>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</si>
  <si>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</si>
  <si>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</si>
  <si>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</si>
  <si>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</si>
  <si>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</si>
  <si>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</si>
  <si>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</si>
  <si>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</si>
  <si>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</si>
  <si>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</si>
  <si>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</si>
  <si>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</si>
  <si>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</si>
  <si>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</si>
  <si>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</si>
  <si>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</si>
  <si>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</si>
  <si>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</si>
  <si>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</si>
  <si>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</si>
  <si>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</si>
  <si>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</si>
  <si>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</si>
  <si>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</si>
  <si>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</si>
  <si>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</si>
  <si>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</si>
  <si>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</si>
  <si>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</si>
  <si>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</si>
  <si>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</si>
  <si>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</si>
  <si>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</si>
  <si>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</si>
  <si>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</si>
  <si>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</si>
  <si>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</si>
  <si>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</si>
  <si>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</si>
  <si>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</si>
  <si>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</si>
  <si>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</si>
  <si>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</si>
  <si>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</si>
  <si>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</si>
  <si>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</si>
  <si>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</si>
  <si>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</si>
  <si>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</si>
  <si>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</si>
  <si>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</si>
  <si>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</si>
  <si>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</si>
  <si>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</si>
  <si>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</si>
  <si>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</si>
  <si>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</si>
  <si>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</si>
  <si>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</si>
  <si>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</si>
  <si>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</si>
  <si>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</si>
  <si>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</si>
  <si>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</si>
  <si>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</si>
  <si>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</si>
  <si>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</si>
  <si>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</si>
  <si>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</si>
  <si>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</si>
  <si>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</si>
  <si>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</si>
  <si>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</si>
  <si>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</si>
  <si>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</si>
  <si>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</si>
  <si>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</si>
  <si>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</si>
  <si>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</si>
  <si>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</si>
  <si>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</si>
  <si>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</si>
  <si>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</si>
  <si>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</si>
  <si>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</si>
  <si>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</si>
  <si>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</si>
  <si>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</si>
  <si>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</si>
  <si>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</si>
  <si>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</si>
  <si>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</si>
  <si>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</si>
  <si>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</si>
  <si>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</si>
  <si>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</si>
  <si>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</si>
  <si>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</si>
  <si>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</si>
  <si>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</si>
  <si>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</si>
  <si>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</si>
  <si>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</si>
  <si>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</si>
  <si>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</si>
  <si>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</si>
  <si>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</si>
  <si>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</si>
  <si>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</si>
  <si>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</si>
  <si>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</si>
  <si>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</si>
  <si>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</si>
  <si>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</si>
  <si>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</si>
  <si>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</si>
  <si>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</si>
  <si>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</si>
  <si>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</si>
  <si>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</si>
  <si>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</si>
  <si>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</si>
  <si>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</si>
  <si>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</si>
  <si>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</si>
  <si>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</si>
  <si>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</si>
  <si>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</si>
  <si>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</si>
  <si>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</si>
  <si>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</si>
  <si>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</si>
  <si>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</si>
  <si>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</si>
  <si>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</si>
  <si>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</si>
  <si>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</si>
  <si>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</si>
  <si>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</si>
  <si>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</si>
  <si>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</si>
  <si>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</si>
  <si>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</si>
  <si>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</si>
  <si>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</si>
  <si>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</si>
  <si>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</si>
  <si>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</si>
  <si>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</si>
  <si>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</si>
  <si>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</si>
  <si>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</si>
  <si>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</si>
  <si>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</si>
  <si>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</si>
  <si>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</si>
  <si>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</si>
  <si>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</si>
  <si>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</si>
  <si>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</si>
  <si>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</si>
  <si>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</si>
  <si>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</si>
  <si>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</si>
  <si>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</si>
  <si>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</si>
  <si>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</si>
  <si>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</si>
  <si>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</si>
  <si>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</si>
  <si>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</si>
  <si>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</si>
  <si>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</si>
  <si>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</si>
  <si>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</si>
  <si>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</si>
  <si>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</si>
  <si>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</si>
  <si>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</si>
  <si>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</si>
  <si>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</si>
  <si>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</si>
  <si>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</si>
  <si>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</si>
  <si>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</si>
  <si>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</si>
  <si>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</si>
  <si>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</si>
  <si>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</si>
  <si>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</si>
  <si>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</si>
  <si>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</si>
  <si>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</si>
  <si>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</si>
  <si>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</si>
  <si>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</si>
  <si>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</si>
  <si>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</si>
  <si>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</si>
  <si>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</si>
  <si>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</si>
  <si>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</si>
  <si>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</si>
  <si>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</si>
  <si>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</si>
  <si>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</si>
  <si>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</si>
  <si>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</si>
  <si>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</si>
  <si>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</si>
  <si>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</si>
  <si>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</si>
  <si>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</si>
  <si>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</si>
  <si>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</si>
  <si>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</si>
  <si>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</si>
  <si>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</si>
  <si>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</si>
  <si>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</si>
  <si>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</si>
  <si>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</si>
  <si>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</si>
  <si>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</si>
  <si>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</si>
  <si>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</si>
  <si>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</si>
  <si>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</si>
  <si>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</si>
  <si>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</si>
  <si>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</si>
  <si>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</si>
  <si>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</si>
  <si>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</si>
  <si>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</si>
  <si>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</si>
  <si>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</si>
  <si>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</si>
  <si>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</si>
  <si>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</si>
  <si>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</si>
  <si>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</si>
  <si>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</si>
  <si>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</si>
  <si>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</si>
  <si>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</si>
  <si>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</si>
  <si>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</si>
  <si>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</si>
  <si>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</si>
  <si>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</si>
  <si>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</si>
  <si>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</si>
  <si>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</si>
  <si>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</si>
  <si>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</si>
  <si>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</si>
  <si>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</si>
  <si>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</si>
  <si>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</si>
  <si>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</si>
  <si>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</si>
  <si>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</si>
  <si>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</si>
  <si>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</si>
  <si>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</si>
  <si>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</si>
  <si>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</si>
  <si>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</si>
  <si>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</si>
  <si>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</si>
  <si>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</si>
  <si>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</si>
  <si>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</si>
  <si>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</si>
  <si>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</si>
  <si>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</si>
  <si>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</si>
  <si>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</si>
  <si>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</si>
  <si>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</si>
  <si>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</si>
  <si>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</si>
  <si>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</si>
  <si>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</si>
  <si>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</si>
  <si>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</si>
  <si>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</si>
  <si>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</si>
  <si>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</si>
  <si>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</si>
  <si>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</si>
  <si>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</si>
  <si>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</si>
  <si>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</si>
  <si>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</si>
  <si>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</si>
  <si>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</si>
  <si>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</si>
  <si>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</si>
  <si>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</si>
  <si>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</si>
  <si>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</si>
  <si>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</si>
  <si>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</si>
  <si>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</si>
  <si>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</si>
  <si>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</si>
  <si>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</si>
  <si>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</si>
  <si>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</si>
  <si>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</si>
  <si>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</si>
  <si>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</si>
  <si>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</si>
  <si>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</si>
  <si>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</si>
  <si>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</si>
  <si>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</si>
  <si>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</si>
  <si>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</si>
  <si>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</si>
  <si>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</si>
  <si>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</si>
  <si>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</si>
  <si>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</si>
  <si>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</si>
  <si>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</si>
  <si>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</si>
  <si>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</si>
  <si>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</si>
  <si>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</si>
  <si>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</si>
  <si>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</si>
  <si>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</si>
  <si>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</si>
  <si>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</si>
  <si>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</si>
  <si>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</si>
  <si>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</si>
  <si>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</si>
  <si>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</si>
  <si>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</si>
  <si>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</si>
  <si>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</si>
  <si>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</si>
  <si>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</si>
  <si>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</si>
  <si>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</si>
  <si>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</si>
  <si>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</si>
  <si>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</si>
  <si>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</si>
  <si>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</si>
  <si>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</si>
  <si>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</si>
  <si>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</si>
  <si>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</si>
  <si>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</si>
  <si>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</si>
  <si>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</si>
  <si>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</si>
  <si>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</si>
  <si>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</si>
  <si>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</si>
  <si>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</si>
  <si>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</si>
  <si>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</si>
  <si>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</si>
  <si>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</si>
  <si>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</si>
  <si>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</si>
  <si>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</si>
  <si>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</si>
  <si>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</si>
  <si>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</si>
  <si>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</si>
  <si>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</si>
  <si>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</si>
  <si>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</si>
  <si>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</si>
  <si>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</si>
  <si>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</si>
  <si>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</si>
  <si>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</si>
  <si>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</si>
  <si>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</si>
  <si>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</si>
  <si>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</si>
  <si>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</si>
  <si>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</si>
  <si>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</si>
  <si>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</si>
  <si>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</si>
  <si>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</si>
  <si>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</si>
  <si>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</si>
  <si>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</si>
  <si>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</si>
  <si>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</si>
  <si>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</si>
  <si>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</si>
  <si>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</si>
  <si>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</si>
  <si>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</si>
  <si>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</si>
  <si>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</si>
  <si>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</si>
  <si>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</si>
  <si>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</si>
  <si>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</si>
  <si>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</si>
  <si>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</si>
  <si>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</si>
  <si>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</si>
  <si>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</si>
  <si>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</si>
  <si>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</si>
  <si>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</si>
  <si>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</si>
  <si>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</si>
  <si>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</si>
  <si>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</si>
  <si>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</si>
  <si>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</si>
  <si>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</si>
  <si>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</si>
  <si>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</si>
  <si>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</si>
  <si>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</si>
  <si>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</si>
  <si>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</si>
  <si>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</si>
  <si>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</si>
  <si>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</si>
  <si>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</si>
  <si>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</si>
  <si>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</si>
  <si>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</si>
  <si>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</si>
  <si>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</si>
  <si>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</si>
  <si>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</si>
  <si>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</si>
  <si>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</si>
  <si>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</si>
  <si>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</si>
  <si>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</si>
  <si>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</si>
  <si>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</si>
  <si>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</si>
  <si>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</si>
  <si>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</si>
  <si>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</si>
  <si>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</si>
  <si>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</si>
  <si>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</si>
  <si>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</si>
  <si>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</si>
  <si>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</si>
  <si>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</si>
  <si>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</si>
  <si>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</si>
  <si>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</si>
  <si>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</si>
  <si>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</si>
  <si>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</si>
  <si>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</si>
  <si>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</si>
  <si>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</si>
  <si>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</si>
  <si>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</si>
  <si>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</si>
  <si>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</si>
  <si>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</si>
  <si>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</si>
  <si>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</si>
  <si>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</si>
  <si>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</si>
  <si>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</si>
  <si>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</si>
  <si>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</si>
  <si>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</si>
  <si>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</si>
  <si>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</si>
  <si>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</si>
  <si>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</si>
  <si>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</si>
  <si>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</si>
  <si>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</si>
  <si>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</si>
  <si>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</si>
  <si>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</si>
  <si>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</si>
  <si>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</si>
  <si>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</si>
  <si>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</si>
  <si>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</si>
  <si>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</si>
  <si>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</si>
  <si>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</si>
  <si>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</si>
  <si>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</si>
  <si>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</si>
  <si>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</si>
  <si>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</si>
  <si>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</si>
  <si>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</si>
  <si>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</si>
  <si>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</si>
  <si>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</si>
  <si>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</si>
  <si>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</si>
  <si>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</si>
  <si>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</si>
  <si>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</si>
  <si>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</si>
  <si>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</si>
  <si>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</si>
  <si>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</si>
  <si>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</si>
  <si>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</si>
  <si>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</si>
  <si>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</si>
  <si>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</si>
  <si>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</si>
  <si>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</si>
  <si>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</si>
  <si>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</si>
  <si>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</si>
  <si>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</si>
  <si>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</si>
  <si>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</si>
  <si>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</si>
  <si>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</si>
  <si>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</si>
  <si>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</si>
  <si>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</si>
  <si>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</si>
  <si>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</si>
  <si>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</si>
  <si>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</si>
  <si>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</si>
  <si>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</si>
  <si>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</si>
  <si>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</si>
  <si>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</si>
  <si>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</si>
  <si>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</si>
  <si>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</si>
  <si>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</si>
  <si>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</si>
  <si>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</si>
  <si>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</si>
  <si>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</si>
  <si>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</si>
  <si>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</si>
  <si>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</si>
  <si>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</si>
  <si>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</si>
  <si>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</si>
  <si>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</si>
  <si>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</si>
  <si>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</si>
  <si>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</si>
  <si>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</si>
  <si>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</si>
  <si>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</si>
  <si>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</si>
  <si>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</si>
  <si>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</si>
  <si>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</si>
  <si>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</si>
  <si>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</si>
  <si>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</si>
  <si>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</si>
  <si>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</si>
  <si>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</si>
  <si>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</si>
  <si>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</si>
  <si>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</si>
  <si>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</si>
  <si>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</si>
  <si>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</si>
  <si>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</si>
  <si>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</si>
  <si>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</si>
  <si>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</si>
  <si>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</si>
  <si>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</si>
  <si>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</si>
  <si>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</si>
  <si>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</si>
  <si>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</si>
  <si>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</si>
  <si>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</si>
  <si>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</si>
  <si>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</si>
  <si>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</si>
  <si>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</si>
  <si>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</si>
  <si>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</si>
  <si>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</si>
  <si>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</si>
  <si>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</si>
  <si>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</si>
  <si>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</si>
  <si>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</si>
  <si>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</si>
  <si>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</si>
  <si>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</si>
  <si>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</si>
  <si>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</si>
  <si>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</si>
  <si>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</si>
  <si>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</si>
  <si>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</si>
  <si>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</si>
  <si>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</si>
  <si>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</si>
  <si>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</si>
  <si>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</si>
  <si>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</si>
  <si>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</si>
  <si>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</si>
  <si>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</si>
  <si>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</si>
  <si>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</si>
  <si>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</si>
  <si>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</si>
  <si>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</si>
  <si>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</si>
  <si>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</si>
  <si>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</si>
  <si>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</si>
  <si>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</si>
  <si>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</si>
  <si>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</si>
  <si>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</si>
  <si>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</si>
  <si>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</si>
  <si>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</si>
  <si>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</si>
  <si>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</si>
  <si>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</si>
  <si>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</si>
  <si>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</si>
  <si>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</si>
  <si>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</si>
  <si>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</si>
  <si>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</si>
  <si>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</si>
  <si>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</si>
  <si>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</si>
  <si>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</si>
  <si>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</si>
  <si>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</si>
  <si>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</si>
  <si>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</si>
  <si>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</si>
  <si>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</si>
  <si>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</si>
  <si>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</si>
  <si>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</si>
  <si>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</si>
  <si>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</si>
  <si>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</si>
  <si>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</si>
  <si>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</si>
  <si>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</si>
  <si>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</si>
  <si>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</si>
  <si>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</si>
  <si>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</si>
  <si>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</si>
  <si>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</si>
  <si>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</si>
  <si>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</si>
  <si>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</si>
  <si>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</si>
  <si>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</si>
  <si>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</si>
  <si>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</si>
  <si>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</si>
  <si>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</si>
  <si>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</si>
  <si>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</si>
  <si>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</si>
  <si>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</si>
  <si>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</si>
  <si>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</si>
  <si>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</si>
  <si>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</si>
  <si>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</si>
  <si>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</si>
  <si>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</si>
  <si>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</si>
  <si>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</si>
  <si>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</si>
  <si>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</si>
  <si>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</si>
  <si>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</si>
  <si>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</si>
  <si>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</si>
  <si>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</si>
  <si>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</si>
  <si>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</si>
  <si>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</si>
  <si>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</si>
  <si>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</si>
  <si>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</si>
  <si>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</si>
  <si>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</si>
  <si>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</si>
  <si>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</si>
  <si>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</si>
  <si>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</si>
  <si>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</si>
  <si>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</si>
  <si>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</si>
  <si>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</si>
  <si>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</si>
  <si>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</si>
  <si>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</si>
  <si>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</si>
  <si>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</si>
  <si>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</si>
  <si>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</si>
  <si>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</si>
  <si>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</si>
  <si>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</si>
  <si>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</si>
  <si>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</si>
  <si>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</si>
  <si>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</si>
  <si>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</si>
  <si>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</si>
  <si>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</si>
  <si>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</si>
  <si>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</si>
  <si>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</si>
  <si>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</si>
  <si>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</si>
  <si>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</si>
  <si>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</si>
  <si>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</si>
  <si>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</si>
  <si>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</si>
  <si>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</si>
  <si>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</si>
  <si>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</si>
  <si>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</si>
  <si>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</si>
  <si>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</si>
  <si>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</si>
  <si>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</si>
  <si>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</si>
  <si>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</si>
  <si>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</si>
  <si>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</si>
  <si>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</si>
  <si>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</si>
  <si>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</si>
  <si>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</si>
  <si>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</si>
  <si>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</si>
  <si>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</si>
  <si>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</si>
  <si>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</si>
  <si>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</si>
  <si>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</si>
  <si>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</si>
  <si>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</si>
  <si>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</si>
  <si>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</si>
  <si>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</si>
  <si>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</si>
  <si>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</si>
  <si>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</si>
  <si>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</si>
  <si>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</si>
  <si>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</si>
  <si>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</si>
  <si>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</si>
  <si>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</si>
  <si>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</si>
  <si>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</si>
  <si>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</si>
  <si>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</si>
  <si>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</si>
  <si>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</si>
  <si>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</si>
  <si>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</si>
  <si>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</si>
  <si>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</si>
  <si>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</si>
  <si>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</si>
  <si>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</si>
  <si>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</si>
  <si>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</si>
  <si>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</si>
  <si>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</si>
  <si>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</si>
  <si>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</si>
  <si>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</si>
  <si>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</si>
  <si>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</si>
  <si>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</si>
  <si>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</si>
  <si>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</si>
  <si>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</si>
  <si>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</si>
  <si>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</si>
  <si>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</si>
  <si>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</si>
  <si>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</si>
  <si>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</si>
  <si>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</si>
  <si>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</si>
  <si>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</si>
  <si>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</si>
  <si>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</si>
  <si>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</si>
  <si>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</si>
  <si>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</si>
  <si>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</si>
  <si>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</si>
  <si>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</si>
  <si>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</si>
  <si>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</si>
  <si>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</si>
  <si>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</si>
  <si>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</si>
  <si>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</si>
  <si>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</si>
  <si>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</si>
  <si>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</si>
  <si>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</si>
  <si>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</si>
  <si>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</si>
  <si>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</si>
  <si>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</si>
  <si>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</si>
  <si>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</si>
  <si>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</si>
  <si>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</si>
  <si>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</si>
  <si>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</si>
  <si>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</si>
  <si>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</si>
  <si>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</si>
  <si>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</si>
  <si>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</si>
  <si>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</si>
  <si>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</si>
  <si>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</si>
  <si>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</si>
  <si>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</si>
  <si>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</si>
  <si>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</si>
  <si>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</si>
  <si>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</si>
  <si>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</si>
  <si>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</si>
  <si>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</si>
  <si>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</si>
  <si>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</si>
  <si>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</si>
  <si>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</si>
  <si>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</si>
  <si>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</si>
  <si>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</si>
  <si>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</si>
  <si>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</si>
  <si>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</si>
  <si>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</si>
  <si>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</si>
  <si>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</si>
  <si>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</si>
  <si>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</si>
  <si>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</si>
  <si>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</si>
  <si>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</si>
  <si>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</si>
  <si>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</si>
  <si>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</si>
  <si>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</si>
  <si>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</si>
  <si>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</si>
  <si>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</si>
  <si>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</si>
  <si>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</si>
  <si>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</si>
  <si>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</si>
  <si>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</si>
  <si>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</si>
  <si>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</si>
  <si>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</si>
  <si>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</si>
  <si>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</si>
  <si>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</si>
  <si>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</si>
  <si>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</si>
  <si>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</si>
  <si>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</si>
  <si>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</si>
  <si>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</si>
  <si>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</si>
  <si>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</si>
  <si>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</si>
  <si>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</si>
  <si>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</si>
  <si>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</si>
  <si>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</si>
  <si>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</si>
  <si>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</si>
  <si>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</si>
  <si>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</si>
  <si>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</si>
  <si>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</si>
  <si>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</si>
  <si>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</si>
  <si>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</si>
  <si>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</si>
  <si>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</si>
  <si>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</si>
  <si>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</si>
  <si>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</si>
  <si>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</si>
  <si>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</si>
  <si>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</si>
  <si>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</si>
  <si>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</si>
  <si>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</si>
  <si>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</si>
  <si>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</si>
  <si>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</si>
  <si>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</si>
  <si>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</si>
  <si>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</si>
  <si>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</si>
  <si>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</si>
  <si>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</si>
  <si>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</si>
  <si>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</si>
  <si>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</si>
  <si>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</si>
  <si>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</si>
  <si>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</si>
  <si>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</si>
  <si>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</si>
  <si>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</si>
  <si>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</si>
  <si>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</si>
  <si>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</si>
  <si>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</si>
  <si>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</si>
  <si>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</si>
  <si>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</si>
  <si>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</si>
  <si>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</si>
  <si>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</si>
  <si>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</si>
  <si>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</si>
  <si>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</si>
  <si>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</si>
  <si>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</si>
  <si>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</si>
  <si>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</si>
  <si>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</si>
  <si>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</si>
  <si>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</si>
  <si>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</si>
  <si>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</si>
  <si>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</si>
  <si>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</si>
  <si>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</si>
  <si>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</si>
  <si>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</si>
  <si>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</si>
  <si>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</si>
  <si>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</si>
  <si>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</si>
  <si>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</si>
  <si>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</si>
  <si>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</si>
  <si>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</si>
  <si>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</si>
  <si>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</si>
  <si>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</si>
  <si>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</si>
  <si>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</si>
  <si>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</si>
  <si>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</si>
  <si>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</si>
  <si>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</si>
  <si>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</si>
  <si>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</si>
  <si>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</si>
  <si>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</si>
  <si>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</si>
  <si>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</si>
  <si>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</si>
  <si>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</si>
  <si>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</si>
  <si>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</si>
  <si>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</si>
  <si>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</si>
  <si>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</si>
  <si>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</si>
  <si>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</si>
  <si>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</si>
  <si>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</si>
  <si>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</si>
  <si>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</si>
  <si>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</si>
  <si>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</si>
  <si>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</si>
  <si>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</si>
  <si>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</si>
  <si>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</si>
  <si>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</si>
  <si>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</si>
  <si>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</si>
  <si>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</si>
  <si>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</si>
  <si>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</si>
  <si>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</si>
  <si>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</si>
  <si>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</si>
  <si>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</si>
  <si>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</si>
  <si>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</si>
  <si>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</si>
  <si>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</si>
  <si>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</si>
  <si>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</si>
  <si>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</si>
  <si>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</si>
  <si>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</si>
  <si>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</si>
  <si>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</si>
  <si>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</si>
  <si>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</si>
  <si>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</si>
  <si>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</si>
  <si>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</si>
  <si>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</si>
  <si>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</si>
  <si>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</si>
  <si>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</si>
  <si>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</si>
  <si>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</si>
  <si>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</si>
  <si>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</si>
  <si>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</si>
  <si>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</si>
  <si>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</si>
  <si>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</si>
  <si>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</si>
  <si>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</si>
  <si>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</si>
  <si>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</si>
  <si>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</si>
  <si>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</si>
  <si>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</si>
  <si>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</si>
  <si>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</si>
  <si>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</si>
  <si>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</si>
  <si>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</si>
  <si>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</si>
  <si>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</si>
  <si>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</si>
  <si>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</si>
  <si>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</si>
  <si>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</si>
  <si>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</si>
  <si>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</si>
  <si>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</si>
  <si>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</si>
  <si>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</si>
  <si>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</si>
  <si>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</si>
  <si>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</si>
  <si>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</si>
  <si>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</si>
  <si>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</si>
  <si>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</si>
  <si>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</si>
  <si>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</si>
  <si>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</si>
  <si>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</si>
  <si>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</si>
  <si>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</si>
  <si>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</si>
  <si>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</si>
  <si>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</si>
  <si>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</si>
  <si>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</si>
  <si>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</si>
  <si>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</si>
  <si>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</si>
  <si>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</si>
  <si>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</si>
  <si>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</si>
  <si>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</si>
  <si>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</si>
  <si>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</si>
  <si>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</si>
  <si>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</si>
  <si>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</si>
  <si>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</si>
  <si>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</si>
  <si>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</si>
  <si>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</si>
  <si>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</si>
  <si>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</si>
  <si>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</si>
  <si>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</si>
  <si>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</si>
  <si>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</si>
  <si>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</si>
  <si>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</si>
  <si>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</si>
  <si>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</si>
  <si>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</si>
  <si>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</si>
  <si>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</si>
  <si>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</si>
  <si>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</si>
  <si>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</si>
  <si>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</si>
  <si>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</si>
  <si>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</si>
  <si>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</si>
  <si>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</si>
  <si>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</si>
  <si>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</si>
  <si>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</si>
  <si>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</si>
  <si>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</si>
  <si>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</si>
  <si>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</si>
  <si>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</si>
  <si>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</si>
  <si>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</si>
  <si>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</si>
  <si>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</si>
  <si>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</si>
  <si>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</si>
  <si>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</si>
  <si>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</si>
  <si>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</si>
  <si>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</si>
  <si>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</si>
  <si>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</si>
  <si>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</si>
  <si>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</si>
  <si>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</si>
  <si>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</si>
  <si>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</si>
  <si>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</si>
  <si>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</si>
  <si>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</si>
  <si>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</si>
  <si>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</si>
  <si>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</si>
  <si>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</si>
  <si>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</si>
  <si>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</si>
  <si>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</si>
  <si>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</si>
  <si>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</si>
  <si>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</si>
  <si>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</si>
  <si>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</si>
  <si>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</si>
  <si>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</si>
  <si>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</si>
  <si>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</si>
  <si>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</si>
  <si>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</si>
  <si>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</si>
  <si>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</si>
  <si>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</si>
  <si>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</si>
  <si>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</si>
  <si>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</si>
  <si>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</si>
  <si>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</si>
  <si>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</si>
  <si>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</si>
  <si>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</si>
  <si>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</si>
  <si>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</si>
  <si>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</si>
  <si>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</si>
  <si>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</si>
  <si>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</si>
  <si>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</si>
  <si>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</si>
  <si>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</si>
  <si>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</si>
  <si>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</si>
  <si>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</si>
  <si>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</si>
  <si>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</si>
  <si>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</si>
  <si>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</si>
  <si>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</si>
  <si>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</si>
  <si>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</si>
  <si>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</si>
  <si>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</si>
  <si>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</si>
  <si>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</si>
  <si>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</si>
  <si>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</si>
  <si>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</si>
  <si>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</si>
  <si>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</si>
  <si>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</si>
  <si>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</si>
  <si>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</si>
  <si>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</si>
  <si>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</si>
  <si>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</si>
  <si>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</si>
  <si>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</si>
  <si>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</si>
  <si>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</si>
  <si>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</si>
  <si>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</si>
  <si>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</si>
  <si>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</si>
  <si>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</si>
  <si>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</si>
  <si>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</si>
  <si>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</si>
  <si>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</si>
  <si>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</si>
  <si>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</si>
  <si>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</si>
  <si>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</si>
  <si>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</si>
  <si>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</si>
  <si>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</si>
  <si>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</si>
  <si>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</si>
  <si>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</si>
  <si>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</si>
  <si>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</si>
  <si>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</si>
  <si>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</si>
  <si>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</si>
  <si>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</si>
  <si>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</si>
  <si>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</si>
  <si>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</si>
  <si>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</si>
  <si>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</si>
  <si>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</si>
  <si>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</si>
  <si>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</si>
  <si>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</si>
  <si>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</si>
  <si>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</si>
  <si>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</si>
  <si>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</si>
  <si>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</si>
  <si>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</si>
  <si>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</si>
  <si>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</si>
  <si>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</si>
  <si>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</si>
  <si>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</si>
  <si>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</si>
  <si>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</si>
  <si>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</si>
  <si>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</si>
  <si>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</si>
  <si>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</si>
  <si>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</si>
  <si>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</si>
  <si>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</si>
  <si>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</si>
  <si>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</si>
  <si>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</si>
  <si>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</si>
  <si>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</si>
  <si>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</si>
  <si>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</si>
  <si>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</si>
  <si>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</si>
  <si>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</si>
  <si>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</si>
  <si>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</si>
  <si>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</si>
  <si>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</si>
  <si>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</si>
  <si>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</si>
  <si>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</si>
  <si>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</si>
  <si>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</si>
  <si>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</si>
  <si>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</si>
  <si>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</si>
  <si>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</si>
  <si>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</si>
  <si>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</si>
  <si>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</si>
  <si>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</si>
  <si>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</si>
  <si>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</si>
  <si>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</si>
  <si>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</si>
  <si>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</si>
  <si>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</si>
  <si>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</si>
  <si>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</si>
  <si>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</si>
  <si>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</si>
  <si>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</si>
  <si>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</si>
  <si>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</si>
  <si>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</si>
  <si>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</si>
  <si>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</si>
  <si>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</si>
  <si>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</si>
  <si>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</si>
  <si>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</si>
  <si>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</si>
  <si>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</si>
  <si>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</si>
  <si>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</si>
  <si>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</si>
  <si>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</si>
  <si>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</si>
  <si>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</si>
  <si>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</si>
  <si>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</si>
  <si>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</si>
  <si>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</si>
  <si>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</si>
  <si>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</si>
  <si>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</si>
  <si>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</si>
  <si>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</si>
  <si>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</si>
  <si>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</si>
  <si>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</si>
  <si>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</si>
  <si>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</si>
  <si>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</si>
  <si>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</si>
  <si>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</si>
  <si>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</si>
  <si>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</si>
  <si>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</si>
  <si>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</si>
  <si>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</si>
  <si>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</si>
  <si>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</si>
  <si>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</si>
  <si>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</si>
  <si>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</si>
  <si>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</si>
  <si>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</si>
  <si>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</si>
  <si>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</si>
  <si>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</si>
  <si>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</si>
  <si>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</si>
  <si>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</si>
  <si>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</si>
  <si>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</si>
  <si>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</si>
  <si>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</si>
  <si>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</si>
  <si>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</si>
  <si>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</si>
  <si>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</si>
  <si>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</si>
  <si>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</si>
  <si>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</si>
  <si>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</si>
  <si>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</si>
  <si>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</si>
  <si>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</si>
  <si>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</si>
  <si>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</si>
  <si>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</si>
  <si>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</si>
  <si>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</si>
  <si>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</si>
  <si>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</si>
  <si>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</si>
  <si>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</si>
  <si>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</si>
  <si>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</si>
  <si>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</si>
  <si>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</si>
  <si>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</si>
  <si>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</si>
  <si>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</si>
  <si>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</si>
  <si>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</si>
  <si>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</si>
  <si>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</si>
  <si>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</si>
  <si>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</si>
  <si>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</si>
  <si>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</si>
  <si>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</si>
  <si>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</si>
  <si>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</si>
  <si>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</si>
  <si>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</si>
  <si>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</si>
  <si>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</si>
  <si>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</si>
  <si>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</si>
  <si>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</si>
  <si>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</si>
  <si>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</si>
  <si>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</si>
  <si>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</si>
  <si>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</si>
  <si>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</si>
  <si>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</si>
  <si>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</si>
  <si>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</si>
  <si>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</si>
  <si>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</si>
  <si>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</si>
  <si>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</si>
  <si>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</si>
  <si>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</si>
  <si>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</si>
  <si>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</si>
  <si>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</si>
  <si>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</si>
  <si>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</si>
  <si>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</si>
  <si>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</si>
  <si>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</si>
  <si>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</si>
  <si>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</si>
  <si>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</si>
  <si>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</si>
  <si>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</si>
  <si>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</si>
  <si>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</si>
  <si>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</si>
  <si>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</si>
  <si>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</si>
  <si>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</si>
  <si>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</si>
  <si>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</si>
  <si>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</si>
  <si>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</si>
  <si>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</si>
  <si>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</si>
  <si>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</si>
  <si>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</si>
  <si>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</si>
  <si>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</si>
  <si>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</si>
  <si>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</si>
  <si>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</si>
  <si>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</si>
  <si>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</si>
  <si>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</si>
  <si>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</si>
  <si>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</si>
  <si>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</si>
  <si>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</si>
  <si>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</si>
  <si>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</si>
  <si>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</si>
  <si>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</si>
  <si>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</si>
  <si>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</si>
  <si>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</si>
  <si>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</si>
  <si>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</si>
  <si>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</si>
  <si>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</si>
  <si>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</si>
  <si>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</si>
  <si>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</si>
  <si>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</si>
  <si>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</si>
  <si>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</si>
  <si>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</si>
  <si>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</si>
  <si>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</si>
  <si>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</si>
  <si>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</si>
  <si>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</si>
  <si>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</si>
  <si>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</si>
  <si>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</si>
  <si>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</si>
  <si>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</si>
  <si>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</si>
  <si>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</si>
  <si>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</si>
  <si>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</si>
  <si>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</si>
  <si>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</si>
  <si>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</si>
  <si>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</si>
  <si>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</si>
  <si>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</si>
  <si>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</si>
  <si>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</si>
  <si>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</si>
  <si>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</si>
  <si>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</si>
  <si>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</si>
  <si>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</si>
  <si>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</si>
  <si>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</si>
  <si>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</si>
  <si>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</si>
  <si>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</si>
  <si>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</si>
  <si>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</si>
  <si>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</si>
  <si>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</si>
  <si>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</si>
  <si>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</si>
  <si>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</si>
  <si>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</si>
  <si>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</si>
  <si>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</si>
  <si>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</si>
  <si>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</si>
  <si>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</si>
  <si>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</si>
  <si>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</si>
  <si>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</si>
  <si>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</si>
  <si>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</si>
  <si>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</si>
  <si>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</si>
  <si>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</si>
  <si>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</si>
  <si>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</si>
  <si>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</si>
  <si>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</si>
  <si>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</si>
  <si>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</si>
  <si>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</si>
  <si>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</si>
  <si>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</si>
  <si>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</si>
  <si>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</si>
  <si>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</si>
  <si>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</si>
  <si>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</si>
  <si>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</si>
  <si>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</si>
  <si>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</si>
  <si>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</si>
  <si>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</si>
  <si>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</si>
  <si>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</si>
  <si>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</si>
  <si>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</si>
  <si>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</si>
  <si>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</si>
  <si>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</si>
  <si>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</si>
  <si>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</si>
  <si>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</si>
  <si>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</si>
  <si>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</si>
  <si>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</si>
  <si>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</si>
  <si>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</si>
  <si>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</si>
  <si>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</si>
  <si>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</si>
  <si>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</si>
  <si>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</si>
  <si>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</si>
  <si>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</si>
  <si>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</si>
  <si>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</si>
  <si>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</si>
  <si>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</si>
  <si>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</si>
  <si>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</si>
  <si>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</si>
  <si>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</si>
  <si>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</si>
  <si>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</si>
  <si>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</si>
  <si>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</si>
  <si>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</si>
  <si>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</si>
  <si>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</si>
  <si>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</si>
  <si>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</si>
  <si>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</si>
  <si>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</si>
  <si>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</si>
  <si>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</si>
  <si>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</si>
  <si>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</si>
  <si>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</si>
  <si>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</si>
  <si>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</si>
  <si>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</si>
  <si>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</si>
  <si>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</si>
  <si>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</si>
  <si>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</si>
  <si>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</si>
  <si>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</si>
  <si>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</si>
  <si>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</si>
  <si>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</si>
  <si>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</si>
  <si>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</si>
  <si>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</si>
  <si>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</si>
  <si>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</si>
  <si>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</si>
  <si>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</si>
  <si>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</si>
  <si>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</si>
  <si>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</si>
  <si>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</si>
  <si>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</si>
  <si>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</si>
  <si>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</si>
  <si>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</si>
  <si>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</si>
  <si>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</si>
  <si>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</si>
  <si>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</si>
  <si>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</si>
  <si>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</si>
  <si>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</si>
  <si>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</si>
  <si>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</si>
  <si>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</si>
  <si>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</si>
  <si>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</si>
  <si>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</si>
  <si>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</si>
  <si>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</si>
  <si>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</si>
  <si>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</si>
  <si>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</si>
  <si>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</si>
  <si>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</si>
  <si>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</si>
  <si>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</si>
  <si>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</si>
  <si>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</si>
  <si>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</si>
  <si>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</si>
  <si>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</si>
  <si>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</si>
  <si>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</si>
  <si>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</si>
  <si>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</si>
  <si>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</si>
  <si>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</si>
  <si>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</si>
  <si>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</si>
  <si>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</si>
  <si>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</si>
  <si>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</si>
  <si>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</si>
  <si>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</si>
  <si>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</si>
  <si>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</si>
  <si>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</si>
  <si>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</si>
  <si>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</si>
  <si>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</si>
  <si>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</si>
  <si>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</si>
  <si>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</si>
  <si>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</si>
  <si>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</si>
  <si>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</si>
  <si>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</si>
  <si>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</si>
  <si>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</si>
  <si>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</si>
  <si>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</si>
  <si>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</si>
  <si>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</si>
  <si>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</si>
  <si>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</si>
  <si>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</si>
  <si>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</si>
  <si>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</si>
  <si>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</si>
  <si>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</si>
  <si>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</si>
  <si>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</si>
  <si>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</si>
  <si>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</si>
  <si>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</si>
  <si>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</si>
  <si>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</si>
  <si>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</si>
  <si>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</si>
  <si>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</si>
  <si>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</si>
  <si>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</si>
  <si>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</si>
  <si>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</si>
  <si>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</si>
  <si>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</si>
  <si>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</si>
  <si>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</si>
  <si>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</si>
  <si>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</si>
  <si>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</si>
  <si>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</si>
  <si>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</si>
  <si>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</si>
  <si>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</si>
  <si>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</si>
  <si>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</si>
  <si>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</si>
  <si>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</si>
  <si>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</si>
  <si>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</si>
  <si>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</si>
  <si>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</si>
  <si>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</si>
  <si>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</si>
  <si>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</si>
  <si>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</si>
  <si>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</si>
  <si>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</si>
  <si>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</si>
  <si>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</si>
  <si>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</si>
  <si>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</si>
  <si>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</si>
  <si>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</si>
  <si>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</si>
  <si>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</si>
  <si>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</si>
  <si>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</si>
  <si>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</si>
  <si>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</si>
  <si>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</si>
  <si>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</si>
  <si>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</si>
  <si>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</si>
  <si>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</si>
  <si>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</si>
  <si>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</si>
  <si>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</si>
  <si>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</si>
  <si>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</si>
  <si>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</si>
  <si>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</si>
  <si>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</si>
  <si>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</si>
  <si>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</si>
  <si>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</si>
  <si>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</si>
  <si>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</si>
  <si>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</si>
  <si>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</si>
  <si>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</si>
  <si>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</si>
  <si>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</si>
  <si>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</si>
  <si>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</si>
  <si>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</si>
  <si>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</si>
  <si>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</si>
  <si>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</si>
  <si>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</si>
  <si>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</si>
  <si>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</si>
  <si>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</si>
  <si>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</si>
  <si>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</si>
  <si>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</si>
  <si>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</si>
  <si>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</si>
  <si>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</si>
  <si>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</si>
  <si>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</si>
  <si>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</si>
  <si>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</si>
  <si>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</si>
  <si>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</si>
  <si>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</si>
  <si>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</si>
  <si>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</si>
  <si>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</si>
  <si>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</si>
  <si>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</si>
  <si>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</si>
  <si>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</si>
  <si>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</si>
  <si>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</si>
  <si>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</si>
  <si>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</si>
  <si>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</si>
  <si>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</si>
  <si>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</si>
  <si>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</si>
  <si>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</si>
  <si>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</si>
  <si>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</si>
  <si>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</si>
  <si>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</si>
  <si>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</si>
  <si>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</si>
  <si>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</si>
  <si>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</si>
  <si>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</si>
  <si>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</si>
  <si>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</si>
  <si>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</si>
  <si>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</si>
  <si>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</si>
  <si>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</si>
  <si>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</si>
  <si>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</si>
  <si>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</si>
  <si>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</si>
  <si>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</si>
  <si>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</si>
  <si>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</si>
  <si>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</si>
  <si>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</si>
  <si>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</si>
  <si>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</si>
  <si>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</si>
  <si>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</si>
  <si>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</si>
  <si>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</si>
  <si>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</si>
  <si>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</si>
  <si>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</si>
  <si>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</si>
  <si>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</si>
  <si>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</si>
  <si>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</si>
  <si>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</si>
  <si>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</si>
  <si>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</si>
  <si>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</si>
  <si>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</si>
  <si>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</si>
  <si>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</si>
  <si>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</si>
  <si>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</si>
  <si>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</si>
  <si>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</si>
  <si>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</si>
  <si>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</si>
  <si>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</si>
  <si>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</si>
  <si>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</si>
  <si>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</si>
  <si>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</si>
  <si>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</si>
  <si>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</si>
  <si>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</si>
  <si>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</si>
  <si>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</si>
  <si>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</si>
  <si>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</si>
  <si>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</si>
  <si>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</si>
  <si>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</si>
  <si>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</si>
  <si>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</si>
  <si>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</si>
  <si>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</si>
  <si>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</si>
  <si>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</si>
  <si>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</si>
  <si>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</si>
  <si>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</si>
  <si>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</si>
  <si>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</si>
  <si>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</si>
  <si>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</si>
  <si>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</si>
  <si>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</si>
  <si>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</si>
  <si>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</si>
  <si>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</si>
  <si>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</si>
  <si>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</si>
  <si>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</si>
  <si>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</si>
  <si>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</si>
  <si>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</si>
  <si>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</si>
  <si>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</si>
  <si>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</si>
  <si>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</si>
  <si>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</si>
  <si>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</si>
  <si>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</si>
  <si>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</si>
  <si>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</si>
  <si>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</si>
  <si>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</si>
  <si>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</si>
  <si>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</si>
  <si>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</si>
  <si>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</si>
  <si>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</si>
  <si>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</si>
  <si>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</si>
  <si>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</si>
  <si>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</si>
  <si>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</si>
  <si>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</si>
  <si>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</si>
  <si>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</si>
  <si>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</si>
  <si>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</si>
  <si>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</si>
  <si>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</si>
  <si>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</si>
  <si>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</si>
  <si>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</si>
  <si>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</si>
  <si>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</si>
  <si>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</si>
  <si>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</si>
  <si>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</si>
  <si>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</si>
  <si>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</si>
  <si>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</si>
  <si>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</si>
  <si>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</si>
  <si>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</si>
  <si>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</si>
  <si>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</si>
  <si>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</si>
  <si>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</si>
  <si>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</si>
  <si>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</si>
  <si>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</si>
  <si>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</si>
  <si>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</si>
  <si>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</si>
  <si>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</si>
  <si>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</si>
  <si>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</si>
  <si>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</si>
  <si>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</si>
  <si>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</si>
  <si>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</si>
  <si>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</si>
  <si>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</si>
  <si>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</si>
  <si>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</si>
  <si>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</si>
  <si>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</si>
  <si>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</si>
  <si>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</si>
  <si>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</si>
  <si>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</si>
  <si>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</si>
  <si>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</si>
  <si>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</si>
  <si>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</si>
  <si>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</si>
  <si>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</si>
  <si>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</si>
  <si>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</si>
  <si>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</si>
  <si>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</si>
  <si>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</si>
  <si>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</si>
  <si>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</si>
  <si>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</si>
  <si>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</si>
  <si>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</si>
  <si>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</si>
  <si>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</si>
  <si>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</si>
  <si>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</si>
  <si>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</si>
  <si>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</si>
  <si>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</si>
  <si>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</si>
  <si>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</si>
  <si>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</si>
  <si>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</si>
  <si>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</si>
  <si>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</si>
  <si>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</si>
  <si>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</si>
  <si>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</si>
  <si>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</si>
  <si>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</si>
  <si>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</si>
  <si>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</si>
  <si>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</si>
  <si>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</si>
  <si>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</si>
  <si>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</si>
  <si>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</si>
  <si>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</si>
  <si>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</si>
  <si>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</si>
  <si>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</si>
  <si>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</si>
  <si>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</si>
  <si>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</si>
  <si>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</si>
  <si>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</si>
  <si>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</si>
  <si>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</si>
  <si>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</si>
  <si>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</si>
  <si>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</si>
  <si>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</si>
  <si>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</si>
  <si>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</si>
  <si>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</si>
  <si>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</si>
  <si>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</si>
  <si>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</si>
  <si>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</si>
  <si>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</si>
  <si>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</si>
  <si>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</si>
  <si>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</si>
  <si>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</si>
  <si>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</si>
  <si>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</si>
  <si>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</si>
  <si>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</si>
  <si>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</si>
  <si>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</si>
  <si>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</si>
  <si>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</si>
  <si>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</si>
  <si>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</si>
  <si>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</si>
  <si>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</si>
  <si>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</si>
  <si>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</si>
  <si>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</si>
  <si>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</si>
  <si>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</si>
  <si>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</si>
  <si>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</si>
  <si>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</si>
  <si>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</si>
  <si>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</si>
  <si>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</si>
  <si>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</si>
  <si>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</si>
  <si>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</si>
  <si>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</si>
  <si>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</si>
  <si>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</si>
  <si>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</si>
  <si>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</si>
  <si>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</si>
  <si>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</si>
  <si>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</si>
  <si>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</si>
  <si>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</si>
  <si>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</si>
  <si>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</si>
  <si>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</si>
  <si>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</si>
  <si>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</si>
  <si>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</si>
  <si>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</si>
  <si>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</si>
  <si>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</si>
  <si>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</si>
  <si>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</si>
  <si>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</si>
  <si>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</si>
  <si>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</si>
  <si>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</si>
  <si>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</si>
  <si>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</si>
  <si>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</si>
  <si>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</si>
  <si>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</si>
  <si>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</si>
  <si>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</si>
  <si>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</si>
  <si>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</si>
  <si>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</si>
  <si>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</si>
  <si>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</si>
  <si>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</si>
  <si>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</si>
  <si>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</si>
  <si>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</si>
  <si>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</si>
  <si>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</si>
  <si>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</si>
  <si>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</si>
  <si>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</si>
  <si>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</si>
  <si>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</si>
  <si>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</si>
  <si>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</si>
  <si>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</si>
  <si>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</si>
  <si>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</si>
  <si>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</si>
  <si>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</si>
  <si>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</si>
  <si>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</si>
  <si>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</si>
  <si>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</si>
  <si>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</si>
  <si>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</si>
  <si>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</si>
  <si>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</si>
  <si>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</si>
  <si>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</si>
  <si>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</si>
  <si>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</si>
  <si>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</si>
  <si>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</si>
  <si>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</si>
  <si>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</si>
  <si>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</si>
  <si>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</si>
  <si>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</si>
  <si>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</si>
  <si>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</si>
  <si>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</si>
  <si>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</si>
  <si>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</si>
  <si>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</si>
  <si>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</si>
  <si>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</si>
  <si>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</si>
  <si>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</si>
  <si>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</si>
  <si>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</si>
  <si>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</si>
  <si>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</si>
  <si>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</si>
  <si>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</si>
  <si>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</si>
  <si>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</si>
  <si>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</si>
  <si>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</si>
  <si>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</si>
  <si>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</si>
  <si>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</si>
  <si>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</si>
  <si>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</si>
  <si>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</si>
  <si>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</si>
  <si>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</si>
  <si>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</si>
  <si>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</si>
  <si>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</si>
  <si>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</si>
  <si>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</si>
  <si>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</si>
  <si>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</si>
  <si>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</si>
  <si>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</si>
  <si>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</si>
  <si>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</si>
  <si>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</si>
  <si>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</si>
  <si>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</si>
  <si>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</si>
  <si>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</si>
  <si>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</si>
  <si>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</si>
  <si>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</si>
  <si>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</si>
  <si>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</si>
  <si>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</si>
  <si>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</si>
  <si>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</si>
  <si>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</si>
  <si>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</si>
  <si>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</si>
  <si>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</si>
  <si>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</si>
  <si>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</si>
  <si>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</si>
  <si>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</si>
  <si>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</si>
  <si>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</si>
  <si>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</si>
  <si>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</si>
  <si>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</si>
  <si>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</si>
  <si>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</si>
  <si>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</si>
  <si>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</si>
  <si>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</si>
  <si>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</si>
  <si>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</si>
  <si>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</si>
  <si>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</si>
  <si>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</si>
  <si>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</si>
  <si>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</si>
  <si>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</si>
  <si>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</si>
  <si>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</si>
  <si>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</si>
  <si>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</si>
  <si>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</si>
  <si>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</si>
  <si>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</si>
  <si>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</si>
  <si>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</si>
  <si>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</si>
  <si>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</si>
  <si>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</si>
  <si>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</si>
  <si>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</si>
  <si>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</si>
  <si>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</si>
  <si>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</si>
  <si>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</si>
  <si>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</si>
  <si>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</si>
  <si>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</si>
  <si>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</si>
  <si>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</si>
  <si>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</si>
  <si>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</si>
  <si>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</si>
  <si>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</si>
  <si>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</si>
  <si>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</si>
  <si>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</si>
  <si>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</si>
  <si>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</si>
  <si>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</si>
  <si>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</si>
  <si>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</si>
  <si>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</si>
  <si>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</si>
  <si>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</si>
  <si>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</si>
  <si>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</si>
  <si>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</si>
  <si>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</si>
  <si>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</si>
  <si>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</si>
  <si>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</si>
  <si>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</si>
  <si>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</si>
  <si>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</si>
  <si>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</si>
  <si>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</si>
  <si>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</si>
  <si>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</si>
  <si>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</si>
  <si>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</si>
  <si>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</si>
  <si>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</si>
  <si>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</si>
  <si>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</si>
  <si>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</si>
  <si>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</si>
  <si>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</si>
  <si>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</si>
  <si>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</si>
  <si>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</si>
  <si>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</si>
  <si>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</si>
  <si>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</si>
  <si>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</si>
  <si>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</si>
  <si>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</si>
  <si>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</si>
  <si>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</si>
  <si>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</si>
  <si>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</si>
  <si>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</si>
  <si>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</si>
  <si>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</si>
  <si>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</si>
  <si>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</si>
  <si>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</si>
  <si>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</si>
  <si>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</si>
  <si>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</si>
  <si>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</si>
  <si>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</si>
  <si>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</si>
  <si>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</si>
  <si>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</si>
  <si>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</si>
  <si>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</si>
  <si>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</si>
  <si>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</si>
  <si>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</si>
  <si>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</si>
  <si>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</si>
  <si>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</si>
  <si>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</si>
  <si>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</si>
  <si>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</si>
  <si>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</si>
  <si>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</si>
  <si>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</si>
  <si>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</si>
  <si>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</si>
  <si>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</si>
  <si>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</si>
  <si>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</si>
  <si>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</si>
  <si>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</si>
  <si>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</si>
  <si>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</si>
  <si>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</si>
  <si>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</si>
  <si>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</si>
  <si>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</si>
  <si>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</si>
  <si>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</si>
  <si>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</si>
  <si>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</si>
  <si>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</si>
  <si>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</si>
  <si>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</si>
  <si>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</si>
  <si>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</si>
  <si>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</si>
  <si>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</si>
  <si>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</si>
  <si>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</si>
  <si>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</si>
  <si>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</si>
  <si>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</si>
  <si>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</si>
  <si>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</si>
  <si>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</si>
  <si>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</si>
  <si>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</si>
  <si>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</si>
  <si>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</si>
  <si>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</si>
  <si>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</si>
  <si>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</si>
  <si>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</si>
  <si>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</si>
  <si>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</si>
  <si>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</si>
  <si>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</si>
  <si>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</si>
  <si>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</si>
  <si>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</si>
  <si>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</si>
  <si>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</si>
  <si>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</si>
  <si>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</si>
  <si>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</si>
  <si>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</si>
  <si>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</si>
  <si>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</si>
  <si>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</si>
  <si>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</si>
  <si>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</si>
  <si>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</si>
  <si>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</si>
  <si>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</si>
  <si>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</si>
  <si>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</si>
  <si>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</si>
  <si>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</si>
  <si>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</si>
  <si>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</si>
  <si>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</si>
  <si>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</si>
  <si>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</si>
  <si>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</si>
  <si>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</si>
  <si>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</si>
  <si>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</si>
  <si>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</si>
  <si>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</si>
  <si>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</si>
  <si>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</si>
  <si>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</si>
  <si>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</si>
  <si>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</si>
  <si>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</si>
  <si>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</si>
  <si>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</si>
  <si>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</si>
  <si>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</si>
  <si>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</si>
  <si>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</si>
  <si>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</si>
  <si>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</si>
  <si>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</si>
  <si>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</si>
  <si>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</si>
  <si>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</si>
  <si>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</si>
  <si>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</si>
  <si>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</si>
  <si>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</si>
  <si>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</si>
  <si>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</si>
  <si>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</si>
  <si>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</si>
  <si>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</si>
  <si>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</si>
  <si>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</si>
  <si>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</si>
  <si>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</si>
  <si>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</si>
  <si>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</si>
  <si>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</si>
  <si>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</si>
  <si>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</si>
  <si>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</si>
  <si>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</si>
  <si>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</si>
  <si>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</si>
  <si>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</si>
  <si>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</si>
  <si>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</si>
  <si>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</si>
  <si>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</si>
  <si>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</si>
  <si>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</si>
  <si>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</si>
  <si>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</si>
  <si>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</si>
  <si>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</si>
  <si>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</si>
  <si>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</si>
  <si>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</si>
  <si>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</si>
  <si>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</si>
  <si>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</si>
  <si>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</si>
  <si>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</si>
  <si>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</si>
  <si>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</si>
  <si>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</si>
  <si>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</si>
  <si>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</si>
  <si>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</si>
  <si>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</si>
  <si>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</si>
  <si>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</si>
  <si>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</si>
  <si>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</si>
  <si>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</si>
  <si>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</si>
  <si>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</si>
  <si>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</si>
  <si>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</si>
  <si>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</si>
  <si>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</si>
  <si>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</si>
  <si>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</si>
  <si>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</si>
  <si>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</si>
  <si>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</si>
  <si>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</si>
  <si>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</si>
  <si>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</si>
  <si>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</si>
  <si>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</si>
  <si>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</si>
  <si>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</si>
  <si>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</si>
  <si>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</si>
  <si>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</si>
  <si>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</si>
  <si>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</si>
  <si>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</si>
  <si>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</si>
  <si>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</si>
  <si>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</si>
  <si>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</si>
  <si>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</si>
  <si>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</si>
  <si>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</si>
  <si>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</si>
  <si>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</si>
  <si>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</si>
  <si>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</si>
  <si>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</si>
  <si>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</si>
  <si>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</si>
  <si>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</si>
  <si>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</si>
  <si>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</si>
  <si>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</si>
  <si>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</si>
  <si>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</si>
  <si>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</si>
  <si>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</si>
  <si>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</si>
  <si>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</si>
  <si>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</si>
  <si>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</si>
  <si>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</si>
  <si>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</si>
  <si>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</si>
  <si>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</si>
  <si>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</si>
  <si>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</si>
  <si>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</si>
  <si>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</si>
  <si>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</si>
  <si>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</si>
  <si>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</si>
  <si>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</si>
  <si>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</si>
  <si>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</si>
  <si>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</si>
  <si>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</si>
  <si>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</si>
  <si>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</si>
  <si>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</si>
  <si>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</si>
  <si>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</si>
  <si>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</si>
  <si>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</si>
  <si>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</si>
  <si>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</si>
  <si>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</si>
  <si>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</si>
  <si>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</si>
  <si>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</si>
  <si>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</si>
  <si>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</si>
  <si>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</si>
  <si>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</si>
  <si>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</si>
  <si>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</si>
  <si>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</si>
  <si>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</si>
  <si>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</si>
  <si>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</si>
  <si>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</si>
  <si>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</si>
  <si>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</si>
  <si>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</si>
  <si>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</si>
  <si>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</si>
  <si>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</si>
  <si>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</si>
  <si>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</si>
  <si>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</si>
  <si>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</si>
  <si>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</si>
  <si>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</si>
  <si>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</si>
  <si>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</si>
  <si>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</si>
  <si>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</si>
  <si>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</si>
  <si>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</si>
  <si>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</si>
  <si>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</si>
  <si>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</si>
  <si>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</si>
  <si>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</si>
  <si>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</si>
  <si>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</si>
  <si>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</si>
  <si>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</si>
  <si>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</si>
  <si>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</si>
  <si>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</si>
  <si>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</si>
  <si>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</si>
  <si>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</si>
  <si>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</si>
  <si>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</si>
  <si>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</si>
  <si>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</si>
  <si>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</si>
  <si>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</si>
  <si>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</si>
  <si>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</si>
  <si>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</si>
  <si>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</si>
  <si>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</si>
  <si>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</si>
  <si>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</si>
  <si>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</si>
  <si>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</si>
  <si>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</si>
  <si>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</si>
  <si>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</si>
  <si>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</si>
  <si>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</si>
  <si>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</si>
  <si>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</si>
  <si>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</si>
  <si>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</si>
  <si>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</si>
  <si>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</si>
  <si>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</si>
  <si>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</si>
  <si>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</si>
  <si>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</si>
  <si>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</si>
  <si>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</si>
  <si>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</si>
  <si>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</si>
  <si>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</si>
  <si>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</si>
  <si>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</si>
  <si>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</si>
  <si>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</si>
  <si>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</si>
  <si>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</si>
  <si>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</si>
  <si>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</si>
  <si>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</si>
  <si>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</si>
  <si>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</si>
  <si>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</si>
  <si>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</si>
  <si>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</si>
  <si>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</si>
  <si>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</si>
  <si>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</si>
  <si>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</si>
  <si>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</si>
  <si>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</si>
  <si>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</si>
  <si>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</si>
  <si>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</si>
  <si>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</si>
  <si>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</si>
  <si>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</si>
  <si>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</si>
  <si>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</si>
  <si>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</si>
  <si>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</si>
  <si>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</si>
  <si>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</si>
  <si>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</si>
  <si>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</si>
  <si>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</si>
  <si>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</si>
  <si>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</si>
  <si>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</si>
  <si>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</si>
  <si>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</si>
  <si>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</si>
  <si>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</si>
  <si>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</si>
  <si>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</si>
  <si>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</si>
  <si>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</si>
  <si>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</si>
  <si>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</si>
  <si>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</si>
  <si>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</si>
  <si>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</si>
  <si>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</si>
  <si>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</si>
  <si>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</si>
  <si>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</si>
  <si>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</si>
  <si>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</si>
  <si>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</si>
  <si>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</si>
  <si>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</si>
  <si>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</si>
  <si>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</si>
  <si>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</si>
  <si>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</si>
  <si>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</si>
  <si>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</si>
  <si>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</si>
  <si>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</si>
  <si>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</si>
  <si>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</si>
  <si>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</si>
  <si>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</si>
  <si>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</si>
  <si>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</si>
  <si>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</si>
  <si>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</si>
  <si>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</si>
  <si>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</si>
  <si>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</si>
  <si>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</si>
  <si>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</si>
  <si>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</si>
  <si>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</si>
  <si>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</si>
  <si>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</si>
  <si>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</si>
  <si>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</si>
  <si>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</si>
  <si>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</si>
  <si>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</si>
  <si>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</si>
  <si>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</si>
  <si>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</si>
  <si>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</si>
  <si>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</si>
  <si>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</si>
  <si>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</si>
  <si>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</si>
  <si>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</si>
  <si>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</si>
  <si>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</si>
  <si>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</si>
  <si>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</si>
  <si>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</si>
  <si>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</si>
  <si>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</si>
  <si>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</si>
  <si>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</si>
  <si>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</si>
  <si>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</si>
  <si>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</si>
  <si>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</si>
  <si>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</si>
  <si>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</si>
  <si>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</si>
  <si>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</si>
  <si>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</si>
  <si>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</si>
  <si>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</si>
  <si>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</si>
  <si>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</si>
  <si>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</si>
  <si>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</si>
  <si>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</si>
  <si>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</si>
  <si>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</si>
  <si>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</si>
  <si>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</si>
  <si>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</si>
  <si>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</si>
  <si>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</si>
  <si>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</si>
  <si>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</si>
  <si>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</si>
  <si>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</si>
  <si>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</si>
  <si>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</si>
  <si>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</si>
  <si>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</si>
  <si>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</si>
  <si>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</si>
  <si>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</si>
  <si>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</si>
  <si>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</si>
  <si>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</si>
  <si>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</si>
  <si>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</si>
  <si>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</si>
  <si>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</si>
  <si>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</si>
  <si>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</si>
  <si>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</si>
  <si>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</si>
  <si>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</si>
  <si>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</si>
  <si>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</si>
  <si>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</si>
  <si>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</si>
  <si>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</si>
  <si>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</si>
  <si>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</si>
  <si>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</si>
  <si>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</si>
  <si>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</si>
  <si>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</si>
  <si>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</si>
  <si>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</si>
  <si>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</si>
  <si>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</si>
  <si>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</si>
  <si>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</si>
  <si>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</si>
  <si>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</si>
  <si>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</si>
  <si>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</si>
  <si>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</si>
  <si>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</si>
  <si>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</si>
  <si>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</si>
  <si>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</si>
  <si>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</si>
  <si>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</si>
  <si>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</si>
  <si>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</si>
  <si>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</si>
  <si>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</si>
  <si>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</si>
  <si>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</si>
  <si>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</si>
  <si>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</si>
  <si>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</si>
  <si>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</si>
  <si>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</si>
  <si>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</si>
  <si>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</si>
  <si>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</si>
  <si>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</si>
  <si>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</si>
  <si>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</si>
  <si>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</si>
  <si>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</si>
  <si>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</si>
  <si>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</si>
  <si>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</si>
  <si>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</si>
  <si>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</si>
  <si>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</si>
  <si>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</si>
  <si>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</si>
  <si>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</si>
  <si>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</si>
  <si>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</si>
  <si>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</si>
  <si>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</si>
  <si>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</si>
  <si>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</si>
  <si>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</si>
  <si>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</si>
  <si>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</si>
  <si>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</si>
  <si>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</si>
  <si>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</si>
  <si>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</si>
  <si>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</si>
  <si>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</si>
  <si>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</si>
  <si>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</si>
  <si>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</si>
  <si>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</si>
  <si>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</si>
  <si>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</si>
  <si>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</si>
  <si>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</si>
  <si>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</si>
  <si>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</si>
  <si>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</si>
  <si>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</si>
  <si>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</si>
  <si>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</si>
  <si>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</si>
  <si>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</si>
  <si>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</si>
  <si>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</si>
  <si>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</si>
  <si>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</si>
  <si>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</si>
  <si>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</si>
  <si>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</si>
  <si>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</si>
  <si>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</si>
  <si>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</si>
  <si>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</si>
  <si>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</si>
  <si>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</si>
  <si>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</si>
  <si>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</si>
  <si>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</si>
  <si>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</si>
  <si>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</si>
  <si>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</si>
  <si>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</si>
  <si>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</si>
  <si>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</si>
  <si>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</si>
  <si>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</si>
  <si>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</si>
  <si>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</si>
  <si>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</si>
  <si>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</si>
  <si>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</si>
  <si>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</si>
  <si>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</si>
  <si>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</si>
  <si>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</si>
  <si>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</si>
  <si>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</si>
  <si>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</si>
  <si>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</si>
  <si>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</si>
  <si>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</si>
  <si>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</si>
  <si>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</si>
  <si>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</si>
  <si>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</si>
  <si>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</si>
  <si>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</si>
  <si>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</si>
  <si>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</si>
  <si>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</si>
  <si>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</si>
  <si>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</si>
  <si>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</si>
  <si>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</si>
  <si>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</si>
  <si>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</si>
  <si>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</si>
  <si>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</si>
  <si>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</si>
  <si>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</si>
  <si>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</si>
  <si>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</si>
  <si>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</si>
  <si>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</si>
  <si>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</si>
  <si>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</si>
  <si>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</si>
  <si>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</si>
  <si>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</si>
  <si>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</si>
  <si>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</si>
  <si>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</si>
  <si>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</si>
  <si>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</si>
  <si>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</si>
  <si>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</si>
  <si>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</si>
  <si>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</si>
  <si>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</si>
  <si>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</si>
  <si>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</si>
  <si>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</si>
  <si>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</si>
  <si>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</si>
  <si>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</si>
  <si>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</si>
  <si>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</si>
  <si>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</si>
  <si>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</si>
  <si>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</si>
  <si>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</si>
  <si>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</si>
  <si>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</si>
  <si>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</si>
  <si>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</si>
  <si>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</si>
  <si>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</si>
  <si>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</si>
  <si>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</si>
  <si>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</si>
  <si>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</si>
  <si>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</si>
  <si>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</si>
  <si>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</si>
  <si>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</si>
  <si>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</si>
  <si>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</si>
  <si>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</si>
  <si>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</si>
  <si>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</si>
  <si>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</si>
  <si>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</si>
  <si>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</si>
  <si>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</si>
  <si>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</si>
  <si>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</si>
  <si>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</si>
  <si>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</si>
  <si>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</si>
  <si>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</si>
  <si>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</si>
  <si>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</si>
  <si>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</si>
  <si>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</si>
  <si>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</si>
  <si>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</si>
  <si>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</si>
  <si>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</si>
  <si>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</si>
  <si>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</si>
  <si>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</si>
  <si>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</si>
  <si>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</si>
  <si>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</si>
  <si>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</si>
  <si>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</si>
  <si>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</si>
  <si>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</si>
  <si>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</si>
  <si>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</si>
  <si>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</si>
  <si>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</si>
  <si>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</si>
  <si>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</si>
  <si>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</si>
  <si>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</si>
  <si>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</si>
  <si>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</si>
  <si>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</si>
  <si>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</si>
  <si>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</si>
  <si>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</si>
  <si>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</si>
  <si>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</si>
  <si>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</si>
  <si>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</si>
  <si>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</si>
  <si>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</si>
  <si>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</si>
  <si>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</si>
  <si>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</si>
  <si>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</si>
  <si>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</si>
  <si>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</si>
  <si>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</si>
  <si>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</si>
  <si>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</si>
  <si>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</si>
  <si>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</si>
  <si>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</si>
  <si>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</si>
  <si>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</si>
  <si>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</si>
  <si>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</si>
  <si>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</si>
  <si>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</si>
  <si>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</si>
  <si>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</si>
  <si>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</si>
  <si>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</si>
  <si>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</si>
  <si>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</si>
  <si>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</si>
  <si>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</si>
  <si>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</si>
  <si>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</si>
  <si>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</si>
  <si>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</si>
  <si>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</si>
  <si>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</si>
  <si>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</si>
  <si>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</si>
  <si>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</si>
  <si>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</si>
  <si>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</si>
  <si>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</si>
  <si>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</si>
  <si>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</si>
  <si>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</si>
  <si>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</si>
  <si>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</si>
  <si>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</si>
  <si>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</si>
  <si>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</si>
  <si>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</si>
  <si>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</si>
  <si>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</si>
  <si>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</si>
  <si>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</si>
  <si>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</si>
  <si>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</si>
  <si>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</si>
  <si>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</si>
  <si>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</si>
  <si>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</si>
  <si>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</si>
  <si>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</si>
  <si>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</si>
  <si>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</si>
  <si>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</si>
  <si>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</si>
  <si>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</si>
  <si>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</si>
  <si>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</si>
  <si>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</si>
  <si>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</si>
  <si>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</si>
  <si>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</si>
  <si>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</si>
  <si>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</si>
  <si>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</si>
  <si>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</si>
  <si>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</si>
  <si>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</si>
  <si>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</si>
  <si>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</si>
  <si>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</si>
  <si>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</si>
  <si>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</si>
  <si>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</si>
  <si>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</si>
  <si>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</si>
  <si>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</si>
  <si>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</si>
  <si>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</si>
  <si>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</si>
  <si>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</si>
  <si>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</si>
  <si>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</si>
  <si>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</si>
  <si>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</si>
  <si>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</si>
  <si>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</si>
  <si>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</si>
  <si>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</si>
  <si>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</si>
  <si>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</si>
  <si>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</si>
  <si>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</si>
  <si>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</si>
  <si>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</si>
  <si>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</si>
  <si>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</si>
  <si>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</si>
  <si>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</si>
  <si>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</si>
  <si>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</si>
  <si>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</si>
  <si>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</si>
  <si>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</si>
  <si>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</si>
  <si>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</si>
  <si>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</si>
  <si>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</si>
  <si>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</si>
  <si>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</si>
  <si>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</si>
  <si>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</si>
  <si>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</si>
  <si>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</si>
  <si>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</si>
  <si>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</si>
  <si>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</si>
  <si>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</si>
  <si>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</si>
  <si>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</si>
  <si>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</si>
  <si>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</si>
  <si>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</si>
  <si>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</si>
  <si>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</si>
  <si>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</si>
  <si>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</si>
  <si>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</si>
  <si>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</si>
  <si>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</si>
  <si>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</si>
  <si>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</si>
  <si>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</si>
  <si>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</si>
  <si>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</si>
  <si>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</si>
  <si>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</si>
  <si>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</si>
  <si>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</si>
  <si>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</si>
  <si>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</si>
  <si>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</si>
  <si>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</si>
  <si>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</si>
  <si>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</si>
  <si>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</si>
  <si>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</si>
  <si>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</si>
  <si>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</si>
  <si>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</si>
  <si>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</si>
  <si>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</si>
  <si>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</si>
  <si>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</si>
  <si>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</si>
  <si>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</si>
  <si>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</si>
  <si>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</si>
  <si>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</si>
  <si>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</si>
  <si>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</si>
  <si>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</si>
  <si>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</si>
  <si>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</si>
  <si>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</si>
  <si>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</si>
  <si>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</si>
  <si>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</si>
  <si>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</si>
  <si>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</si>
  <si>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</si>
  <si>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</si>
  <si>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</si>
  <si>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</si>
  <si>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</si>
  <si>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</si>
  <si>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</si>
  <si>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</si>
  <si>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</si>
  <si>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</si>
  <si>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</si>
  <si>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</si>
  <si>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</si>
  <si>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</si>
  <si>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</si>
  <si>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</si>
  <si>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</si>
  <si>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</si>
  <si>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</si>
  <si>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</si>
  <si>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</si>
  <si>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</si>
  <si>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</si>
  <si>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</si>
  <si>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</si>
  <si>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</si>
  <si>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</si>
  <si>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</si>
  <si>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</si>
  <si>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</si>
  <si>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</si>
  <si>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</si>
  <si>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</si>
  <si>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</si>
  <si>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</si>
  <si>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</si>
  <si>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</si>
  <si>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</si>
  <si>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</si>
  <si>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</si>
  <si>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</si>
  <si>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</si>
  <si>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</si>
  <si>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</si>
  <si>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</si>
  <si>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</si>
  <si>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</si>
  <si>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</si>
  <si>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</si>
  <si>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</si>
  <si>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</si>
  <si>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</si>
  <si>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</si>
  <si>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</si>
  <si>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</si>
  <si>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</si>
  <si>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</si>
  <si>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</si>
  <si>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</si>
  <si>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</si>
  <si>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</si>
  <si>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</si>
  <si>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</si>
  <si>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</si>
  <si>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</si>
  <si>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</si>
  <si>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</si>
  <si>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</si>
  <si>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</si>
  <si>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</si>
  <si>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</si>
  <si>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</si>
  <si>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</si>
  <si>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</si>
  <si>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</si>
  <si>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</si>
  <si>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</si>
  <si>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</si>
  <si>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</si>
  <si>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</si>
  <si>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</si>
  <si>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</si>
  <si>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</si>
  <si>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</si>
  <si>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</si>
  <si>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</si>
  <si>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</si>
  <si>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</si>
  <si>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</si>
  <si>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</si>
  <si>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</si>
  <si>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</si>
  <si>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</si>
  <si>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</si>
  <si>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</si>
  <si>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</si>
  <si>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</si>
  <si>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</si>
  <si>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</si>
  <si>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</si>
  <si>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</si>
  <si>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</si>
  <si>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</si>
  <si>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</si>
  <si>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</si>
  <si>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</si>
  <si>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</si>
  <si>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</si>
  <si>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</si>
  <si>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</si>
  <si>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</si>
  <si>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</si>
  <si>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</si>
  <si>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</si>
  <si>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</si>
  <si>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</si>
  <si>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</si>
  <si>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</si>
  <si>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</si>
  <si>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</si>
  <si>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</si>
  <si>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</si>
  <si>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</si>
  <si>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</si>
  <si>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</si>
  <si>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</si>
  <si>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</si>
  <si>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</si>
  <si>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</si>
  <si>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</si>
  <si>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</si>
  <si>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</si>
  <si>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</si>
  <si>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</si>
  <si>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</si>
  <si>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</si>
  <si>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</si>
  <si>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</si>
  <si>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</si>
  <si>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</si>
  <si>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</si>
  <si>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</si>
  <si>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</si>
  <si>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</si>
  <si>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</si>
  <si>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</si>
  <si>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</si>
  <si>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</si>
  <si>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</si>
  <si>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</si>
  <si>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</si>
  <si>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</si>
  <si>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</si>
  <si>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</si>
  <si>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</si>
  <si>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</si>
  <si>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</si>
  <si>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</si>
  <si>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</si>
  <si>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</si>
  <si>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</si>
  <si>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</si>
  <si>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</si>
  <si>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</si>
  <si>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</si>
  <si>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</si>
  <si>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</si>
  <si>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</si>
  <si>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</si>
  <si>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</si>
  <si>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</si>
  <si>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</si>
  <si>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</si>
  <si>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</si>
  <si>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</si>
  <si>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</si>
  <si>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</si>
  <si>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</si>
  <si>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</si>
  <si>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</si>
  <si>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</si>
  <si>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</si>
  <si>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</si>
  <si>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</si>
  <si>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</si>
  <si>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</si>
  <si>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</si>
  <si>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</si>
  <si>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</si>
  <si>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</si>
  <si>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</si>
  <si>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</si>
  <si>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</si>
  <si>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</si>
  <si>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</si>
  <si>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</si>
  <si>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</si>
  <si>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</si>
  <si>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</si>
  <si>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</si>
  <si>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</si>
  <si>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</si>
  <si>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</si>
  <si>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</si>
  <si>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</si>
  <si>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</si>
  <si>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</si>
  <si>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</si>
  <si>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</si>
  <si>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</si>
  <si>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</si>
  <si>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</si>
  <si>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</si>
  <si>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</si>
  <si>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</si>
  <si>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</si>
  <si>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</si>
  <si>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</si>
  <si>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</si>
  <si>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</si>
  <si>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</si>
  <si>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</si>
  <si>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</si>
  <si>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</si>
  <si>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</si>
  <si>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</si>
  <si>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</si>
  <si>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</si>
  <si>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</si>
  <si>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</si>
  <si>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</si>
  <si>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</si>
  <si>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</si>
  <si>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</si>
  <si>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</si>
  <si>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</si>
  <si>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</si>
  <si>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</si>
  <si>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</si>
  <si>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</si>
  <si>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</si>
  <si>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</si>
  <si>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</si>
  <si>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</si>
  <si>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</si>
  <si>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</si>
  <si>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</si>
  <si>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</si>
  <si>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</si>
  <si>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</si>
  <si>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</si>
  <si>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</si>
  <si>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</si>
  <si>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</si>
  <si>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</si>
  <si>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</si>
  <si>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</si>
  <si>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</si>
  <si>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</si>
  <si>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</si>
  <si>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</si>
  <si>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</si>
  <si>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</si>
  <si>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</si>
  <si>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</si>
  <si>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</si>
  <si>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</si>
  <si>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</si>
  <si>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</si>
  <si>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</si>
  <si>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</si>
  <si>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</si>
  <si>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</si>
  <si>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</si>
  <si>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</si>
  <si>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</si>
  <si>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</si>
  <si>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</si>
  <si>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</si>
  <si>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</si>
  <si>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</si>
  <si>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</si>
  <si>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</si>
  <si>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</si>
  <si>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</si>
  <si>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</si>
  <si>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</si>
  <si>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</si>
  <si>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</si>
  <si>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</si>
  <si>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</si>
  <si>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</si>
  <si>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</si>
  <si>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</si>
  <si>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</si>
  <si>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</si>
  <si>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</si>
  <si>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</si>
  <si>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</si>
  <si>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</si>
  <si>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</si>
  <si>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</si>
  <si>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</si>
  <si>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</si>
  <si>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</si>
  <si>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</si>
  <si>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</si>
  <si>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</si>
  <si>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</si>
  <si>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</si>
  <si>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</si>
  <si>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</si>
  <si>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</si>
  <si>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</si>
  <si>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</si>
  <si>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</si>
  <si>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</si>
  <si>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</si>
  <si>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</si>
  <si>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</si>
  <si>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</si>
  <si>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</si>
  <si>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</si>
  <si>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</si>
  <si>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</si>
  <si>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</si>
  <si>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</si>
  <si>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</si>
  <si>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</si>
  <si>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</si>
  <si>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</si>
  <si>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</si>
  <si>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</si>
  <si>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</si>
  <si>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</si>
  <si>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</si>
  <si>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</si>
  <si>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</si>
  <si>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</si>
  <si>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</si>
  <si>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</si>
  <si>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</si>
  <si>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</si>
  <si>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</si>
  <si>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</si>
  <si>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</si>
  <si>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</si>
  <si>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</si>
  <si>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</si>
  <si>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</si>
  <si>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</si>
  <si>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</si>
  <si>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</si>
  <si>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</si>
  <si>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</si>
  <si>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</si>
  <si>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</si>
  <si>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</si>
  <si>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</si>
  <si>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</si>
  <si>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</si>
  <si>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</si>
  <si>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</si>
  <si>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</si>
  <si>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</si>
  <si>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</si>
  <si>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</si>
  <si>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</si>
  <si>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</si>
  <si>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</si>
  <si>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</si>
  <si>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</si>
  <si>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</si>
  <si>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</si>
  <si>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</si>
  <si>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</si>
  <si>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</si>
  <si>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</si>
  <si>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</si>
  <si>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</si>
  <si>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</si>
  <si>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</si>
  <si>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</si>
  <si>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</si>
  <si>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</si>
  <si>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</si>
  <si>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</si>
  <si>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</si>
  <si>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</si>
  <si>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</si>
  <si>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</si>
  <si>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</si>
  <si>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</si>
  <si>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</si>
  <si>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</si>
  <si>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</si>
  <si>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</si>
  <si>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</si>
  <si>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</si>
  <si>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</si>
  <si>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</si>
  <si>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</si>
  <si>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</si>
  <si>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</si>
  <si>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</si>
  <si>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</si>
  <si>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</si>
  <si>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</si>
  <si>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</si>
  <si>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</si>
  <si>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</si>
  <si>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</si>
  <si>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</si>
  <si>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</si>
  <si>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</si>
  <si>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</si>
  <si>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</si>
  <si>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</si>
  <si>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</si>
  <si>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</si>
  <si>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</si>
  <si>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</si>
  <si>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</si>
  <si>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</si>
  <si>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</si>
  <si>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</si>
  <si>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</si>
  <si>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</si>
  <si>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</si>
  <si>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</si>
  <si>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</si>
  <si>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</si>
  <si>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</si>
  <si>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</si>
  <si>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</si>
  <si>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</si>
  <si>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</si>
  <si>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</si>
  <si>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</si>
  <si>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</si>
  <si>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</si>
  <si>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</si>
  <si>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</si>
  <si>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</si>
  <si>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</si>
  <si>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</si>
  <si>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</si>
  <si>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</si>
  <si>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</si>
  <si>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</si>
  <si>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</si>
  <si>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</si>
  <si>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</si>
  <si>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</si>
  <si>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</si>
  <si>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</si>
  <si>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</si>
  <si>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</si>
  <si>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</si>
  <si>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</si>
  <si>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</si>
  <si>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</si>
  <si>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</si>
  <si>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</si>
  <si>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</si>
  <si>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</si>
  <si>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</si>
  <si>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</si>
  <si>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</si>
  <si>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</si>
  <si>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</si>
  <si>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</si>
  <si>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</si>
  <si>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</si>
  <si>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</si>
  <si>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</si>
  <si>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</si>
  <si>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</si>
  <si>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</si>
  <si>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</si>
  <si>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</si>
  <si>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</si>
  <si>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</si>
  <si>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</si>
  <si>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</si>
  <si>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</si>
  <si>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</si>
  <si>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</si>
  <si>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</si>
  <si>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</si>
  <si>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</si>
  <si>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</si>
  <si>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</si>
  <si>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</si>
  <si>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</si>
  <si>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</si>
  <si>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</si>
  <si>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</si>
  <si>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</si>
  <si>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</si>
  <si>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</si>
  <si>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</si>
  <si>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</si>
  <si>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</si>
  <si>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</si>
  <si>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</si>
  <si>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</si>
  <si>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</si>
  <si>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</si>
  <si>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</si>
  <si>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</si>
  <si>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</si>
  <si>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</si>
  <si>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</si>
  <si>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</si>
  <si>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</si>
  <si>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</si>
  <si>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</si>
  <si>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</si>
  <si>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</si>
  <si>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</si>
  <si>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</si>
  <si>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</si>
  <si>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</si>
  <si>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</si>
  <si>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</si>
  <si>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</si>
  <si>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</si>
  <si>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</si>
  <si>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</si>
  <si>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</si>
  <si>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</si>
  <si>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</si>
  <si>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</si>
  <si>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</si>
  <si>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</si>
  <si>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</si>
  <si>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</si>
  <si>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</si>
  <si>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</si>
  <si>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</si>
  <si>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</si>
  <si>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</si>
  <si>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</si>
  <si>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</si>
  <si>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</si>
  <si>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</si>
  <si>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</si>
  <si>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</si>
  <si>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</si>
  <si>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</si>
  <si>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</si>
  <si>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</si>
  <si>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</si>
  <si>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</si>
  <si>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</si>
  <si>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</si>
  <si>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</si>
  <si>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</si>
  <si>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</si>
  <si>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</si>
  <si>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</si>
  <si>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</si>
  <si>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</si>
  <si>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</si>
  <si>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</si>
  <si>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</si>
  <si>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</si>
  <si>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</si>
  <si>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</si>
  <si>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</si>
  <si>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</si>
  <si>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</si>
  <si>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</si>
  <si>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</si>
  <si>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</si>
  <si>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</si>
  <si>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</si>
  <si>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</si>
  <si>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</si>
  <si>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</si>
  <si>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</si>
  <si>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</si>
  <si>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</si>
  <si>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</si>
  <si>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</si>
  <si>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</si>
  <si>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</si>
  <si>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</si>
  <si>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</si>
  <si>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</si>
  <si>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</si>
  <si>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</si>
  <si>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</si>
  <si>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</si>
  <si>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</si>
  <si>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</si>
  <si>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</si>
  <si>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</si>
  <si>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</si>
  <si>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</si>
  <si>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</si>
  <si>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</si>
  <si>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</si>
  <si>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</si>
  <si>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</si>
  <si>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</si>
  <si>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</si>
  <si>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</si>
  <si>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</si>
  <si>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</si>
  <si>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</si>
  <si>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</si>
  <si>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</si>
  <si>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</si>
  <si>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</si>
  <si>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</si>
  <si>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</si>
  <si>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</si>
  <si>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</si>
  <si>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</si>
  <si>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</si>
  <si>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</si>
  <si>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</si>
  <si>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</si>
  <si>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</si>
  <si>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</si>
  <si>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</si>
  <si>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</si>
  <si>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</si>
  <si>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</si>
  <si>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</si>
  <si>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</si>
  <si>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</si>
  <si>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</si>
  <si>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</si>
  <si>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</si>
  <si>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</si>
  <si>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</si>
  <si>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</si>
  <si>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</si>
  <si>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</si>
  <si>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</si>
  <si>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</si>
  <si>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</si>
  <si>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</si>
  <si>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</si>
  <si>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</si>
  <si>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</si>
  <si>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</si>
  <si>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</si>
  <si>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</si>
  <si>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</si>
  <si>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</si>
  <si>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</si>
  <si>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</si>
  <si>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</si>
  <si>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</si>
  <si>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</si>
  <si>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</si>
  <si>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</si>
  <si>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</si>
  <si>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</si>
  <si>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</si>
  <si>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</si>
  <si>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</si>
  <si>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</si>
  <si>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</si>
  <si>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</si>
  <si>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</si>
  <si>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</si>
  <si>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</si>
  <si>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</si>
  <si>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</si>
  <si>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</si>
  <si>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</si>
  <si>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</si>
  <si>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</si>
  <si>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</si>
  <si>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</si>
  <si>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</si>
  <si>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</si>
  <si>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</si>
  <si>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</si>
  <si>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</si>
  <si>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</si>
  <si>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</si>
  <si>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</si>
  <si>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</si>
  <si>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</si>
  <si>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</si>
  <si>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</si>
  <si>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</si>
  <si>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</si>
  <si>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</si>
  <si>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</si>
  <si>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</si>
  <si>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</si>
  <si>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</si>
  <si>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</si>
  <si>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</si>
  <si>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</si>
  <si>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</si>
  <si>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</si>
  <si>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</si>
  <si>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</si>
  <si>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</si>
  <si>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</si>
  <si>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</si>
  <si>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</si>
  <si>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</si>
  <si>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</si>
  <si>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</si>
  <si>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</si>
  <si>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</si>
  <si>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</si>
  <si>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</si>
  <si>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</si>
  <si>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</si>
  <si>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</si>
  <si>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</si>
  <si>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</si>
  <si>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</si>
  <si>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</si>
  <si>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</si>
  <si>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</si>
  <si>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</si>
  <si>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</si>
  <si>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</si>
  <si>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</si>
  <si>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</si>
  <si>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</si>
  <si>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</si>
  <si>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</si>
  <si>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</si>
  <si>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</si>
  <si>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</si>
  <si>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</si>
  <si>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</si>
  <si>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</si>
  <si>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</si>
  <si>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</si>
  <si>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</si>
  <si>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</si>
  <si>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</si>
  <si>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</si>
  <si>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</si>
  <si>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</si>
  <si>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</si>
  <si>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</si>
  <si>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</si>
  <si>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</si>
  <si>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</si>
  <si>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</si>
  <si>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</si>
  <si>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</si>
  <si>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</si>
  <si>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</si>
  <si>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</si>
  <si>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</si>
  <si>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</si>
  <si>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</si>
  <si>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</si>
  <si>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</si>
  <si>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</si>
  <si>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</si>
  <si>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</si>
  <si>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</si>
  <si>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</si>
  <si>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</si>
  <si>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</si>
  <si>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</si>
  <si>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</si>
  <si>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</si>
  <si>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</si>
  <si>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</si>
  <si>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</si>
  <si>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</si>
  <si>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</si>
  <si>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</si>
  <si>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</si>
  <si>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</si>
  <si>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</si>
  <si>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</si>
  <si>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</si>
  <si>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</si>
  <si>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</si>
  <si>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</si>
  <si>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</si>
  <si>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</si>
  <si>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</si>
  <si>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</si>
  <si>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</si>
  <si>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</si>
  <si>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</si>
  <si>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</si>
  <si>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</si>
  <si>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</si>
  <si>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</si>
  <si>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</si>
  <si>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</si>
  <si>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</si>
  <si>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</si>
  <si>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</si>
  <si>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</si>
  <si>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</si>
  <si>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</si>
  <si>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</si>
  <si>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</si>
  <si>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</si>
  <si>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</si>
  <si>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</si>
  <si>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</si>
  <si>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</si>
  <si>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</si>
  <si>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</si>
  <si>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</si>
  <si>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</si>
  <si>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</si>
  <si>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</si>
  <si>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</si>
  <si>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</si>
  <si>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</si>
  <si>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</si>
  <si>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</si>
  <si>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</si>
  <si>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</si>
  <si>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</si>
  <si>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</si>
  <si>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</si>
  <si>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</si>
  <si>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</si>
  <si>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</si>
  <si>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</si>
  <si>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</si>
  <si>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</si>
  <si>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</si>
  <si>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</si>
  <si>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</si>
  <si>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</si>
  <si>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</si>
  <si>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</si>
  <si>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</si>
  <si>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</si>
  <si>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</si>
  <si>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</si>
  <si>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</si>
  <si>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</si>
  <si>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</si>
  <si>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</si>
  <si>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</si>
  <si>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</si>
  <si>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</si>
  <si>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</si>
  <si>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</si>
  <si>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</si>
  <si>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</si>
  <si>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</si>
  <si>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</si>
  <si>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</si>
  <si>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</si>
  <si>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</si>
  <si>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</si>
  <si>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</si>
  <si>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</si>
  <si>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</si>
  <si>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</si>
  <si>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</si>
  <si>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</si>
  <si>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</si>
  <si>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</si>
  <si>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</si>
  <si>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</si>
  <si>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</si>
  <si>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</si>
  <si>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</si>
  <si>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</si>
  <si>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</si>
  <si>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</si>
  <si>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</si>
  <si>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</si>
  <si>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</si>
  <si>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</si>
  <si>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</si>
  <si>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</si>
  <si>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</si>
  <si>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</si>
  <si>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</si>
  <si>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</si>
  <si>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</si>
  <si>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</si>
  <si>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</si>
  <si>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</si>
  <si>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</si>
  <si>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</si>
  <si>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</si>
  <si>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</si>
  <si>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</si>
  <si>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</si>
  <si>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</si>
  <si>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</si>
  <si>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</si>
  <si>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</si>
  <si>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</si>
  <si>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</si>
  <si>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</si>
  <si>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</si>
  <si>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</si>
  <si>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</si>
  <si>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</si>
  <si>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</si>
  <si>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</si>
  <si>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</si>
  <si>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</si>
  <si>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</si>
  <si>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</si>
  <si>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</si>
  <si>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</si>
  <si>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</si>
  <si>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</si>
  <si>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</si>
  <si>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</si>
  <si>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</si>
  <si>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</si>
  <si>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</si>
  <si>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</si>
  <si>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</si>
  <si>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</si>
  <si>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</si>
  <si>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</si>
  <si>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</si>
  <si>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</si>
  <si>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</si>
  <si>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</si>
  <si>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</si>
  <si>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</si>
  <si>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</si>
  <si>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</si>
  <si>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</si>
  <si>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</si>
  <si>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</si>
  <si>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</si>
  <si>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</si>
  <si>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</si>
  <si>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</si>
  <si>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</si>
  <si>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</si>
  <si>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</si>
  <si>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</si>
  <si>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</si>
  <si>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</si>
  <si>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</si>
  <si>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</si>
  <si>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</si>
  <si>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</si>
  <si>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</si>
  <si>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</si>
  <si>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</si>
  <si>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</si>
  <si>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</si>
  <si>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</si>
  <si>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</si>
  <si>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</si>
  <si>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</si>
  <si>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</si>
  <si>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</si>
  <si>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</si>
  <si>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</si>
  <si>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</si>
  <si>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</si>
  <si>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</si>
  <si>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</si>
  <si>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</si>
  <si>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</si>
  <si>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</si>
  <si>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</si>
  <si>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</si>
  <si>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</si>
  <si>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</si>
  <si>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</si>
  <si>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</si>
  <si>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</si>
  <si>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</si>
  <si>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</si>
  <si>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</si>
  <si>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</si>
  <si>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</si>
  <si>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</si>
  <si>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</si>
  <si>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</si>
  <si>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</si>
  <si>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</si>
  <si>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</si>
  <si>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</si>
  <si>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</si>
  <si>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</si>
  <si>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</si>
  <si>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</si>
  <si>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</si>
  <si>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</si>
  <si>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</si>
  <si>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</si>
  <si>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</si>
  <si>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</si>
  <si>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</si>
  <si>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</si>
  <si>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</si>
  <si>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</si>
  <si>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</si>
  <si>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</si>
  <si>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</si>
  <si>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</si>
  <si>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</si>
  <si>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</si>
  <si>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</si>
  <si>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</si>
  <si>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</si>
  <si>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</si>
  <si>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</si>
  <si>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</si>
  <si>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</si>
  <si>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</si>
  <si>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</si>
  <si>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</si>
  <si>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</si>
  <si>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</si>
  <si>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</si>
  <si>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</si>
  <si>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</si>
  <si>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</si>
  <si>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</si>
  <si>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</si>
  <si>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</si>
  <si>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</si>
  <si>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</si>
  <si>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</si>
  <si>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</si>
  <si>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</si>
  <si>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</si>
  <si>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</si>
  <si>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</si>
  <si>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</si>
  <si>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</si>
  <si>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</si>
  <si>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</si>
  <si>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</si>
  <si>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</si>
  <si>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</si>
  <si>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</si>
  <si>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</si>
  <si>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</si>
  <si>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</si>
  <si>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</si>
  <si>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</si>
  <si>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</si>
  <si>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</si>
  <si>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</si>
  <si>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</si>
  <si>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</si>
  <si>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</si>
  <si>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</si>
  <si>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</si>
  <si>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</si>
  <si>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</si>
  <si>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</si>
  <si>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</si>
  <si>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</si>
  <si>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</si>
  <si>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</si>
  <si>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</si>
  <si>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</si>
  <si>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</si>
  <si>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</si>
  <si>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</si>
  <si>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</si>
  <si>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</si>
  <si>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</si>
  <si>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</si>
  <si>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</si>
  <si>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</si>
  <si>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</si>
  <si>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</si>
  <si>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</si>
  <si>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</si>
  <si>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</si>
  <si>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</si>
  <si>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</si>
  <si>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</si>
  <si>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</si>
  <si>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</si>
  <si>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</si>
  <si>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</si>
  <si>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</si>
  <si>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</si>
  <si>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</si>
  <si>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</si>
  <si>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</si>
  <si>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</si>
  <si>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</si>
  <si>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</si>
  <si>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</si>
  <si>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</si>
  <si>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</si>
  <si>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</si>
  <si>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</si>
  <si>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</si>
  <si>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</si>
  <si>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</si>
  <si>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</si>
  <si>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</si>
  <si>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</si>
  <si>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</si>
  <si>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</si>
  <si>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</si>
  <si>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</si>
  <si>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</si>
  <si>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</si>
  <si>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</si>
  <si>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</si>
  <si>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</si>
  <si>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</si>
  <si>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</si>
  <si>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</si>
  <si>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</si>
  <si>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</si>
  <si>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</si>
  <si>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</si>
  <si>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</si>
  <si>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</si>
  <si>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</si>
  <si>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</si>
  <si>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</si>
  <si>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</si>
  <si>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</si>
  <si>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</si>
  <si>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</si>
  <si>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</si>
  <si>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</si>
  <si>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</si>
  <si>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</si>
  <si>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</si>
  <si>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</si>
  <si>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</si>
  <si>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</si>
  <si>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</si>
  <si>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</si>
  <si>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</si>
  <si>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</si>
  <si>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</si>
  <si>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</si>
  <si>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</si>
  <si>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</si>
  <si>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</si>
  <si>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</si>
  <si>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</si>
  <si>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</si>
  <si>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</si>
  <si>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</si>
  <si>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</si>
  <si>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</si>
  <si>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</si>
  <si>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</si>
  <si>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</si>
  <si>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</si>
  <si>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</si>
  <si>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</si>
  <si>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</si>
  <si>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</si>
  <si>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</si>
  <si>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</si>
  <si>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</si>
  <si>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</si>
  <si>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</si>
  <si>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</si>
  <si>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</si>
  <si>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</si>
  <si>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</si>
  <si>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</si>
  <si>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</si>
  <si>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</si>
  <si>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</si>
  <si>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</si>
  <si>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</si>
  <si>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</si>
  <si>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</si>
  <si>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</si>
  <si>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</si>
  <si>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</si>
  <si>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</si>
  <si>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</si>
  <si>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</si>
  <si>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</si>
  <si>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</si>
  <si>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</si>
  <si>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</si>
  <si>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</si>
  <si>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</si>
  <si>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</si>
  <si>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</si>
  <si>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</si>
  <si>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</si>
  <si>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</si>
  <si>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</si>
  <si>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</si>
  <si>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</si>
  <si>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</si>
  <si>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</si>
  <si>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</si>
  <si>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</si>
  <si>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</si>
  <si>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</si>
  <si>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</si>
  <si>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</si>
  <si>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</si>
  <si>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</si>
  <si>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</si>
  <si>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</si>
  <si>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</si>
  <si>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</si>
  <si>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</si>
  <si>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</si>
  <si>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</si>
  <si>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</si>
  <si>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</si>
  <si>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</si>
  <si>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</si>
  <si>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</si>
  <si>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</si>
  <si>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</si>
  <si>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</si>
  <si>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</si>
  <si>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</si>
  <si>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</si>
  <si>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</si>
  <si>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</si>
  <si>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</si>
  <si>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</si>
  <si>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</si>
  <si>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</si>
  <si>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</si>
  <si>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</si>
  <si>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</si>
  <si>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</si>
  <si>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</si>
  <si>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</si>
  <si>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</si>
  <si>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</si>
  <si>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</si>
  <si>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</si>
  <si>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</si>
  <si>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</si>
  <si>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</si>
  <si>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</si>
  <si>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</si>
  <si>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</si>
  <si>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</si>
  <si>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</si>
  <si>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</si>
  <si>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</si>
  <si>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</si>
  <si>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</si>
  <si>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</si>
  <si>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</si>
  <si>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</si>
  <si>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</si>
  <si>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</si>
  <si>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</si>
  <si>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</si>
  <si>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</si>
  <si>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</si>
  <si>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</si>
  <si>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</si>
  <si>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</si>
  <si>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</si>
  <si>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</si>
  <si>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</si>
  <si>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</si>
  <si>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</si>
  <si>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</si>
  <si>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</si>
  <si>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</si>
  <si>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</si>
  <si>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</si>
  <si>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</si>
  <si>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</si>
  <si>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</si>
  <si>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</si>
  <si>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</si>
  <si>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</si>
  <si>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</si>
  <si>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</si>
  <si>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</si>
  <si>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</si>
  <si>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</si>
  <si>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</si>
  <si>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</si>
  <si>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</si>
  <si>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</si>
  <si>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</si>
  <si>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</si>
  <si>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</si>
  <si>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</si>
  <si>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</si>
  <si>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</si>
  <si>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</si>
  <si>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</si>
  <si>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</si>
  <si>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</si>
  <si>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</si>
  <si>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</si>
  <si>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</si>
  <si>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</si>
  <si>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</si>
  <si>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</si>
  <si>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</si>
  <si>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</si>
  <si>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</si>
  <si>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</si>
  <si>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</si>
  <si>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</si>
  <si>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</si>
  <si>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</si>
  <si>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</si>
  <si>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</si>
  <si>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</si>
  <si>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</si>
  <si>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</si>
  <si>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</si>
  <si>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</si>
  <si>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</si>
  <si>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</si>
  <si>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</si>
  <si>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</si>
  <si>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</si>
  <si>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</si>
  <si>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</si>
  <si>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</si>
  <si>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</si>
  <si>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</si>
  <si>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</si>
  <si>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</si>
  <si>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</si>
  <si>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</si>
  <si>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</si>
  <si>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</si>
  <si>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</si>
  <si>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</si>
  <si>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</si>
  <si>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</si>
  <si>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</si>
  <si>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</si>
  <si>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</si>
  <si>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</si>
  <si>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</si>
  <si>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</si>
  <si>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</si>
  <si>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</si>
  <si>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</si>
  <si>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</si>
  <si>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</si>
  <si>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</si>
  <si>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</si>
  <si>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</si>
  <si>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</si>
  <si>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</si>
  <si>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</si>
  <si>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</si>
  <si>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</si>
  <si>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</si>
  <si>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</si>
  <si>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</si>
  <si>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</si>
  <si>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</si>
  <si>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</si>
  <si>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</si>
  <si>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</si>
  <si>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</si>
  <si>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</si>
  <si>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</si>
  <si>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</si>
  <si>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</si>
  <si>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</si>
  <si>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</si>
  <si>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</si>
  <si>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</si>
  <si>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</si>
  <si>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</si>
  <si>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</si>
  <si>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</si>
  <si>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</si>
  <si>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</si>
  <si>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</si>
  <si>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</si>
  <si>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</si>
  <si>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</si>
  <si>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</si>
  <si>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</si>
  <si>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</si>
  <si>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</si>
  <si>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</si>
  <si>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</si>
  <si>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</si>
  <si>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</si>
  <si>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</si>
  <si>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</si>
  <si>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</si>
  <si>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</si>
  <si>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</si>
  <si>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</si>
  <si>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</si>
  <si>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</si>
  <si>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</si>
  <si>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</si>
  <si>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</si>
  <si>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</si>
  <si>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</si>
  <si>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</si>
  <si>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</si>
  <si>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</si>
  <si>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</si>
  <si>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</si>
  <si>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</si>
  <si>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</si>
  <si>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</si>
  <si>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</si>
  <si>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</si>
  <si>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</si>
  <si>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</si>
  <si>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</si>
  <si>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</si>
  <si>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</si>
  <si>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</si>
  <si>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</si>
  <si>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</si>
  <si>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</si>
  <si>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</si>
  <si>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</si>
  <si>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</si>
  <si>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</si>
  <si>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</si>
  <si>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</si>
  <si>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</si>
  <si>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</si>
  <si>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</si>
  <si>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</si>
  <si>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</si>
  <si>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</si>
  <si>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</si>
  <si>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</si>
  <si>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</si>
  <si>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</si>
  <si>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</si>
  <si>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</si>
  <si>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</si>
  <si>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</si>
  <si>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</si>
  <si>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</si>
  <si>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</si>
  <si>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</si>
  <si>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</si>
  <si>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</si>
  <si>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</si>
  <si>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</si>
  <si>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</si>
  <si>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</si>
  <si>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</si>
  <si>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</si>
  <si>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</si>
  <si>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</si>
  <si>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</si>
  <si>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</si>
  <si>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</si>
  <si>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</si>
  <si>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</si>
  <si>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</si>
  <si>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</si>
  <si>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</si>
  <si>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</si>
  <si>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</si>
  <si>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</si>
  <si>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</si>
  <si>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</si>
  <si>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</si>
  <si>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</si>
  <si>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</si>
  <si>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</si>
  <si>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</si>
  <si>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</si>
  <si>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</si>
  <si>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</si>
  <si>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</si>
  <si>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</si>
  <si>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</si>
  <si>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</si>
  <si>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</si>
  <si>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</si>
  <si>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</si>
  <si>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</si>
  <si>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</si>
  <si>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</si>
  <si>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</si>
  <si>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</si>
  <si>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</si>
  <si>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</si>
  <si>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</si>
  <si>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</si>
  <si>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</si>
  <si>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</si>
  <si>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</si>
  <si>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</si>
  <si>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</si>
  <si>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</si>
  <si>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</si>
  <si>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</si>
  <si>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</si>
  <si>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</si>
  <si>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</si>
  <si>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</si>
  <si>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</si>
  <si>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</si>
  <si>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</si>
  <si>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</si>
  <si>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</si>
  <si>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</si>
  <si>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</si>
  <si>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</si>
  <si>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</si>
  <si>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</si>
  <si>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</si>
  <si>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</si>
  <si>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</si>
  <si>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</si>
  <si>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</si>
  <si>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</si>
  <si>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</si>
  <si>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</si>
  <si>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</si>
  <si>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</si>
  <si>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</si>
  <si>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</si>
  <si>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</si>
  <si>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</si>
  <si>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</si>
  <si>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</si>
  <si>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</si>
  <si>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</si>
  <si>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</si>
  <si>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</si>
  <si>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</si>
  <si>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</si>
  <si>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</si>
  <si>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</si>
  <si>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</si>
  <si>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</si>
  <si>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</si>
  <si>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</si>
  <si>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</si>
  <si>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</si>
  <si>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</si>
  <si>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</si>
  <si>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</si>
  <si>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</si>
  <si>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</si>
  <si>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</si>
  <si>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</si>
  <si>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</si>
  <si>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</si>
  <si>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</si>
  <si>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</si>
  <si>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</si>
  <si>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</si>
  <si>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</si>
  <si>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</si>
  <si>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</si>
  <si>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</si>
  <si>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</si>
  <si>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</si>
  <si>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</si>
  <si>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</si>
  <si>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</si>
  <si>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</si>
  <si>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</si>
  <si>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</si>
  <si>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</si>
  <si>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</si>
  <si>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</si>
  <si>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</si>
  <si>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</si>
  <si>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</si>
  <si>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</si>
  <si>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</si>
  <si>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</si>
  <si>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</si>
  <si>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</si>
  <si>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</si>
  <si>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</si>
  <si>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</si>
  <si>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</si>
  <si>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</si>
  <si>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</si>
  <si>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</si>
  <si>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</si>
  <si>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</si>
  <si>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</si>
  <si>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</si>
  <si>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</si>
  <si>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</si>
  <si>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</si>
  <si>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</si>
  <si>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</si>
  <si>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</si>
  <si>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</si>
  <si>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</si>
  <si>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</si>
  <si>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</si>
  <si>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</si>
  <si>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</si>
  <si>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</si>
  <si>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</si>
  <si>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</si>
  <si>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</si>
  <si>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</si>
  <si>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</si>
  <si>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</si>
  <si>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</si>
  <si>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</si>
  <si>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</si>
  <si>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</si>
  <si>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</si>
  <si>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</si>
  <si>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</si>
  <si>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</si>
  <si>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</si>
  <si>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</si>
  <si>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</si>
  <si>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</si>
  <si>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</si>
  <si>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</si>
  <si>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</si>
  <si>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</si>
  <si>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</si>
  <si>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</si>
  <si>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</si>
  <si>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</si>
  <si>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</si>
  <si>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</si>
  <si>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</si>
  <si>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</si>
  <si>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</si>
  <si>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</si>
  <si>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</si>
  <si>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</si>
  <si>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</si>
  <si>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</si>
  <si>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</si>
  <si>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</si>
  <si>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</si>
  <si>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</si>
  <si>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</si>
  <si>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</si>
  <si>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</si>
  <si>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</si>
  <si>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</si>
  <si>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</si>
  <si>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</si>
  <si>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</si>
  <si>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</si>
  <si>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</si>
  <si>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</si>
  <si>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</si>
  <si>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</si>
  <si>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</si>
  <si>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</si>
  <si>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</si>
  <si>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</si>
  <si>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</si>
  <si>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</si>
  <si>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</si>
  <si>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</si>
  <si>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</si>
  <si>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</si>
  <si>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</si>
  <si>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</si>
  <si>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</si>
  <si>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</si>
  <si>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</si>
  <si>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</si>
  <si>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</si>
  <si>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</si>
  <si>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</si>
  <si>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</si>
  <si>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</si>
  <si>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</si>
  <si>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</si>
  <si>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</si>
  <si>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</si>
  <si>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</si>
  <si>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</si>
  <si>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</si>
  <si>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</si>
  <si>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</si>
  <si>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</si>
  <si>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</si>
  <si>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</si>
  <si>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</si>
  <si>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</si>
  <si>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</si>
  <si>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</si>
  <si>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</si>
  <si>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</si>
  <si>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</si>
  <si>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</si>
  <si>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</si>
  <si>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</si>
  <si>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</si>
  <si>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</si>
  <si>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</si>
  <si>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</si>
  <si>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</si>
  <si>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</si>
  <si>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</si>
  <si>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</si>
  <si>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</si>
  <si>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</si>
  <si>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</si>
  <si>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</si>
  <si>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</si>
  <si>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</si>
  <si>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</si>
  <si>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</si>
  <si>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</si>
  <si>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</si>
  <si>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</si>
  <si>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</si>
  <si>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</si>
  <si>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</si>
  <si>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</si>
  <si>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</si>
  <si>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</si>
  <si>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</si>
  <si>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</si>
  <si>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</si>
  <si>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</si>
  <si>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</si>
  <si>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</si>
  <si>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</si>
  <si>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</si>
  <si>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</si>
  <si>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</si>
  <si>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</si>
  <si>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</si>
  <si>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</si>
  <si>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</si>
  <si>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</si>
  <si>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</si>
  <si>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</si>
  <si>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</si>
  <si>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</si>
  <si>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</si>
  <si>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</si>
  <si>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</si>
  <si>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</si>
  <si>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</si>
  <si>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</si>
  <si>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</si>
  <si>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</si>
  <si>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</si>
  <si>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</si>
  <si>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</si>
  <si>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</si>
  <si>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</si>
  <si>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</si>
  <si>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</si>
  <si>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</si>
  <si>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</si>
  <si>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</si>
  <si>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</si>
  <si>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</si>
  <si>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</si>
  <si>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</si>
  <si>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</si>
  <si>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</si>
  <si>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</si>
  <si>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</si>
  <si>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</si>
  <si>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</si>
  <si>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</si>
  <si>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</si>
  <si>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</si>
  <si>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</si>
  <si>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</si>
  <si>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</si>
  <si>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</si>
  <si>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</si>
  <si>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</si>
  <si>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</si>
  <si>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</si>
  <si>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</si>
  <si>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</si>
  <si>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</si>
  <si>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</si>
  <si>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</si>
  <si>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</si>
  <si>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</si>
  <si>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</si>
  <si>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</si>
  <si>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</si>
  <si>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</si>
  <si>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</si>
  <si>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</si>
  <si>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</si>
  <si>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</si>
  <si>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</si>
  <si>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</si>
  <si>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</si>
  <si>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</si>
  <si>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</si>
  <si>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</si>
  <si>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</si>
  <si>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</si>
  <si>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</si>
  <si>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</si>
  <si>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</si>
  <si>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</si>
  <si>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</si>
  <si>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</si>
  <si>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</si>
  <si>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</si>
  <si>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</si>
  <si>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</si>
  <si>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</si>
  <si>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</si>
  <si>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</si>
  <si>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</si>
  <si>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</si>
  <si>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</si>
  <si>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</si>
  <si>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</si>
  <si>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</si>
  <si>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</si>
  <si>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</si>
  <si>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</si>
  <si>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</si>
  <si>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</si>
  <si>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</si>
  <si>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</si>
  <si>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</si>
  <si>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</si>
  <si>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</si>
  <si>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</si>
  <si>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</si>
  <si>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</si>
  <si>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</si>
  <si>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</si>
  <si>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</si>
  <si>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</si>
  <si>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</si>
  <si>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</si>
  <si>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</si>
  <si>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</si>
  <si>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</si>
  <si>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</si>
  <si>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</si>
  <si>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</si>
  <si>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</si>
  <si>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</si>
  <si>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</si>
  <si>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</si>
  <si>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</si>
  <si>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</si>
  <si>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</si>
  <si>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</si>
  <si>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</si>
  <si>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</si>
  <si>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</si>
  <si>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</si>
  <si>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</si>
  <si>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</si>
  <si>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</si>
  <si>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</si>
  <si>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</si>
  <si>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</si>
  <si>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</si>
  <si>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</si>
  <si>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</si>
  <si>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</si>
  <si>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</si>
  <si>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</si>
  <si>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</si>
  <si>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</si>
  <si>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</si>
  <si>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</si>
  <si>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</si>
  <si>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</si>
  <si>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</si>
  <si>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</si>
  <si>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</si>
  <si>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</si>
  <si>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</si>
  <si>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</si>
  <si>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</si>
  <si>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</si>
  <si>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</si>
  <si>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</si>
  <si>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</si>
  <si>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</si>
  <si>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</si>
  <si>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</si>
  <si>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</si>
  <si>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</si>
  <si>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</si>
  <si>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</si>
  <si>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</si>
  <si>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</si>
  <si>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</si>
  <si>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</si>
  <si>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</si>
  <si>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</si>
  <si>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</si>
  <si>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</si>
  <si>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</si>
  <si>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</si>
  <si>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</si>
  <si>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</si>
  <si>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</si>
  <si>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</si>
  <si>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</si>
  <si>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</si>
  <si>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</si>
  <si>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</si>
  <si>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</si>
  <si>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</si>
  <si>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</si>
  <si>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</si>
  <si>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</si>
  <si>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</si>
  <si>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</si>
  <si>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</si>
  <si>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</si>
  <si>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</si>
  <si>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</si>
  <si>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</si>
  <si>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</si>
  <si>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</si>
  <si>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</si>
  <si>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</si>
  <si>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</si>
  <si>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</si>
  <si>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</si>
  <si>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</si>
  <si>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</si>
  <si>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</si>
  <si>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</si>
  <si>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</si>
  <si>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</si>
  <si>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</si>
  <si>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</si>
  <si>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</si>
  <si>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</si>
  <si>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</si>
  <si>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</si>
  <si>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</si>
  <si>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</si>
  <si>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</si>
  <si>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</si>
  <si>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</si>
  <si>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</si>
  <si>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</si>
  <si>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</si>
  <si>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</si>
  <si>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</si>
  <si>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</si>
  <si>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</si>
  <si>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</si>
  <si>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</si>
  <si>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</si>
  <si>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</si>
  <si>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</si>
  <si>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</si>
  <si>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</si>
  <si>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</si>
  <si>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</si>
  <si>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</si>
  <si>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</si>
  <si>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</si>
  <si>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</si>
  <si>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</si>
  <si>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</si>
  <si>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</si>
  <si>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</si>
  <si>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</si>
  <si>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</si>
  <si>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</si>
  <si>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</si>
  <si>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</si>
  <si>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</si>
  <si>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</si>
  <si>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</si>
  <si>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</si>
  <si>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</si>
  <si>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</si>
  <si>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</si>
  <si>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</si>
  <si>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</si>
  <si>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</si>
  <si>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</si>
  <si>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</si>
  <si>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</si>
  <si>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</si>
  <si>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</si>
  <si>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</si>
  <si>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</si>
  <si>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</si>
  <si>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</si>
  <si>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</si>
  <si>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</si>
  <si>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</si>
  <si>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</si>
  <si>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</si>
  <si>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</si>
  <si>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</si>
  <si>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</si>
  <si>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</si>
  <si>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</si>
  <si>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</si>
  <si>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</si>
  <si>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</si>
  <si>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</si>
  <si>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</si>
  <si>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</si>
  <si>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</si>
  <si>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</si>
  <si>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</si>
  <si>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</si>
  <si>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</si>
  <si>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</si>
  <si>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</si>
  <si>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</si>
  <si>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</si>
  <si>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</si>
  <si>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</si>
  <si>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</si>
  <si>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</si>
  <si>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</si>
  <si>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</si>
  <si>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</si>
  <si>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</si>
  <si>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</si>
  <si>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</si>
  <si>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</si>
  <si>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</si>
  <si>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</si>
  <si>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</si>
  <si>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</si>
  <si>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</si>
  <si>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</si>
  <si>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</si>
  <si>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</si>
  <si>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</si>
  <si>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</si>
  <si>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</si>
  <si>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</si>
  <si>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</si>
  <si>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</si>
  <si>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</si>
  <si>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</si>
  <si>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</si>
  <si>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</si>
  <si>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</si>
  <si>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</si>
  <si>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</si>
  <si>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</si>
  <si>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</si>
  <si>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</si>
  <si>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</si>
  <si>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</si>
  <si>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</si>
  <si>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</si>
  <si>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</si>
  <si>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</si>
  <si>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</si>
  <si>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</si>
  <si>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</si>
  <si>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</si>
  <si>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</si>
  <si>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</si>
  <si>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</si>
  <si>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</si>
  <si>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</si>
  <si>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</si>
  <si>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</si>
  <si>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</si>
  <si>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</si>
  <si>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</si>
  <si>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</si>
  <si>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</si>
  <si>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</si>
  <si>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</si>
  <si>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</si>
  <si>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</si>
  <si>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</si>
  <si>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</si>
  <si>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</si>
  <si>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</si>
  <si>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</si>
  <si>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</si>
  <si>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</si>
  <si>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</si>
  <si>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</si>
  <si>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</si>
  <si>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</si>
  <si>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</si>
  <si>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</si>
  <si>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</si>
  <si>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</si>
  <si>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</si>
  <si>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</si>
  <si>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</si>
  <si>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</si>
  <si>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</si>
  <si>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</si>
  <si>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</si>
  <si>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</si>
  <si>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</si>
  <si>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</si>
  <si>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</si>
  <si>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</si>
  <si>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</si>
  <si>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</si>
  <si>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</si>
  <si>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</si>
  <si>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</si>
  <si>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</si>
  <si>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</si>
  <si>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</si>
  <si>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</si>
  <si>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</si>
  <si>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</si>
  <si>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</si>
  <si>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</si>
  <si>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</si>
  <si>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</si>
  <si>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</si>
  <si>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</si>
  <si>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</si>
  <si>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</si>
  <si>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</si>
  <si>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</si>
  <si>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</si>
  <si>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</si>
  <si>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</si>
  <si>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</si>
  <si>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</si>
  <si>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</si>
  <si>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</si>
  <si>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</si>
  <si>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</si>
  <si>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</si>
  <si>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</si>
  <si>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</si>
  <si>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</si>
  <si>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</si>
  <si>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</si>
  <si>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</si>
  <si>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</si>
  <si>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</si>
  <si>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</si>
  <si>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</si>
  <si>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</si>
  <si>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</si>
  <si>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</si>
  <si>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</si>
  <si>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</si>
  <si>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</si>
  <si>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</si>
  <si>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</si>
  <si>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</si>
  <si>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</si>
  <si>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</si>
  <si>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</si>
  <si>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</si>
  <si>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</si>
  <si>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</si>
  <si>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</si>
  <si>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</si>
  <si>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</si>
  <si>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</si>
  <si>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</si>
  <si>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</si>
  <si>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</si>
  <si>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</si>
  <si>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</si>
  <si>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</si>
  <si>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</si>
  <si>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</si>
  <si>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</si>
  <si>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</si>
  <si>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</si>
  <si>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</si>
  <si>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</si>
  <si>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</si>
  <si>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</si>
  <si>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</si>
  <si>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</si>
  <si>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</si>
  <si>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</si>
  <si>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</si>
  <si>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</si>
  <si>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</si>
  <si>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</si>
  <si>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</si>
  <si>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</si>
  <si>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</si>
  <si>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</si>
  <si>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</si>
  <si>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</si>
  <si>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</si>
  <si>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</si>
  <si>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</si>
  <si>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</si>
  <si>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</si>
  <si>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</si>
  <si>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</si>
  <si>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</si>
  <si>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</si>
  <si>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</si>
  <si>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</si>
  <si>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</si>
  <si>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</si>
  <si>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</si>
  <si>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</si>
  <si>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</si>
  <si>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</si>
  <si>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</si>
  <si>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</si>
  <si>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</si>
  <si>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</si>
  <si>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</si>
  <si>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</si>
  <si>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</si>
  <si>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</si>
  <si>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</si>
  <si>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</si>
  <si>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</si>
  <si>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</si>
  <si>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</si>
  <si>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</si>
  <si>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</si>
  <si>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</si>
  <si>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</si>
  <si>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</si>
  <si>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</si>
  <si>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</si>
  <si>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</si>
  <si>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</si>
  <si>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</si>
  <si>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</si>
  <si>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</si>
  <si>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</si>
  <si>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</si>
  <si>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</si>
  <si>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</si>
  <si>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</si>
  <si>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</si>
  <si>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</si>
  <si>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</si>
  <si>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</si>
  <si>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</si>
  <si>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</si>
  <si>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</si>
  <si>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</si>
  <si>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</si>
  <si>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</si>
  <si>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</si>
  <si>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</si>
  <si>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</si>
  <si>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</si>
  <si>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</si>
  <si>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</si>
  <si>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</si>
  <si>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</si>
  <si>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</si>
  <si>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</si>
  <si>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</si>
  <si>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</si>
  <si>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</si>
  <si>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</si>
  <si>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</si>
  <si>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</si>
  <si>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</si>
  <si>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</si>
  <si>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</si>
  <si>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</si>
  <si>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</si>
  <si>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</si>
  <si>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</si>
  <si>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</si>
  <si>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</si>
  <si>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</si>
  <si>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</si>
  <si>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</si>
  <si>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</si>
  <si>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</si>
  <si>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</si>
  <si>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</si>
  <si>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</si>
  <si>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</si>
  <si>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</si>
  <si>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</si>
  <si>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</si>
  <si>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</si>
  <si>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</si>
  <si>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</si>
  <si>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</si>
  <si>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</si>
  <si>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</si>
  <si>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</si>
  <si>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</si>
  <si>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</si>
  <si>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</si>
  <si>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</si>
  <si>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</si>
  <si>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</si>
  <si>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</si>
  <si>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</si>
  <si>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</si>
  <si>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</si>
  <si>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</si>
  <si>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</si>
  <si>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</si>
  <si>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</si>
  <si>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</si>
  <si>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</si>
  <si>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</si>
  <si>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</si>
  <si>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</si>
  <si>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</si>
  <si>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</si>
  <si>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</si>
  <si>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</si>
  <si>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</si>
  <si>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</si>
  <si>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</si>
  <si>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</si>
  <si>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</si>
  <si>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</si>
  <si>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</si>
  <si>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</si>
  <si>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</si>
  <si>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</si>
  <si>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</si>
  <si>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</si>
  <si>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</si>
  <si>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</si>
  <si>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</si>
  <si>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</si>
  <si>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</si>
  <si>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</si>
  <si>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</si>
  <si>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</si>
  <si>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</si>
  <si>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</si>
  <si>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</si>
  <si>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</si>
  <si>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</si>
  <si>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</si>
  <si>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</si>
  <si>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</si>
  <si>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</si>
  <si>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</si>
  <si>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</si>
  <si>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</si>
  <si>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</si>
  <si>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</si>
  <si>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</si>
  <si>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</si>
  <si>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</si>
  <si>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</si>
  <si>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</si>
  <si>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</si>
  <si>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</si>
  <si>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</si>
  <si>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</si>
  <si>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</si>
  <si>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</si>
  <si>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</si>
  <si>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</si>
  <si>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</si>
  <si>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</si>
  <si>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</si>
  <si>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</si>
  <si>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</si>
  <si>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</si>
  <si>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</si>
  <si>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</si>
  <si>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</si>
  <si>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</si>
  <si>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</si>
  <si>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</si>
  <si>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</si>
  <si>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</si>
  <si>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</si>
  <si>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</si>
  <si>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</si>
  <si>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</si>
  <si>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</si>
  <si>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</si>
  <si>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</si>
  <si>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</si>
  <si>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</si>
  <si>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</si>
  <si>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</si>
  <si>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</si>
  <si>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</si>
  <si>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</si>
  <si>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</si>
  <si>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</si>
  <si>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</si>
  <si>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</si>
  <si>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</si>
  <si>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</si>
  <si>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</si>
  <si>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</si>
  <si>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</si>
  <si>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</si>
  <si>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</si>
  <si>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</si>
  <si>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</si>
  <si>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</si>
  <si>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</si>
  <si>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</si>
  <si>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</si>
  <si>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</si>
  <si>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</si>
  <si>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</si>
  <si>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</si>
  <si>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</si>
  <si>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</si>
  <si>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</si>
  <si>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</si>
  <si>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</si>
  <si>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</si>
  <si>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</si>
  <si>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</si>
  <si>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</si>
  <si>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</si>
  <si>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</si>
  <si>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</si>
  <si>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</si>
  <si>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</si>
  <si>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</si>
  <si>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</si>
  <si>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</si>
  <si>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</si>
  <si>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</si>
  <si>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</si>
  <si>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</si>
  <si>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</si>
  <si>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</si>
  <si>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</si>
  <si>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</si>
  <si>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</si>
  <si>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</si>
  <si>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</si>
  <si>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</si>
  <si>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</si>
  <si>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</si>
  <si>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</si>
  <si>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</si>
  <si>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</si>
  <si>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</si>
  <si>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</si>
  <si>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</si>
  <si>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</si>
  <si>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</si>
  <si>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</si>
  <si>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</si>
  <si>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</si>
  <si>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</si>
  <si>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</si>
  <si>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</si>
  <si>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</si>
  <si>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</si>
  <si>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</si>
  <si>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</si>
  <si>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</si>
  <si>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</si>
  <si>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</si>
  <si>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</si>
  <si>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</si>
  <si>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</si>
  <si>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</si>
  <si>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</si>
  <si>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</si>
  <si>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</si>
  <si>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</si>
  <si>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</si>
  <si>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</si>
  <si>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</si>
  <si>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</si>
  <si>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</si>
  <si>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</si>
  <si>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</si>
  <si>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</si>
  <si>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</si>
  <si>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</si>
  <si>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</si>
  <si>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</si>
  <si>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</si>
  <si>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</si>
  <si>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</si>
  <si>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</si>
  <si>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</si>
  <si>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</si>
  <si>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</si>
  <si>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</si>
  <si>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</si>
  <si>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</si>
  <si>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</si>
  <si>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</si>
  <si>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</si>
  <si>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</si>
  <si>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</si>
  <si>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</si>
  <si>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</si>
  <si>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</si>
  <si>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</si>
  <si>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</si>
  <si>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</si>
  <si>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</si>
  <si>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</si>
  <si>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</si>
  <si>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</si>
  <si>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</si>
  <si>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</si>
  <si>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</si>
  <si>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</si>
  <si>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</si>
  <si>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</si>
  <si>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</si>
  <si>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</si>
  <si>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</si>
  <si>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</si>
  <si>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</si>
  <si>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</si>
  <si>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</si>
  <si>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</si>
  <si>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</si>
  <si>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</si>
  <si>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</si>
  <si>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</si>
  <si>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</si>
  <si>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</si>
  <si>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</si>
  <si>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</si>
  <si>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</si>
  <si>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</si>
  <si>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</si>
  <si>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</si>
  <si>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</si>
  <si>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</si>
  <si>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</si>
  <si>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</si>
  <si>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</si>
  <si>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</si>
  <si>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</si>
  <si>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</si>
  <si>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</si>
  <si>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</si>
  <si>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</si>
  <si>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</si>
  <si>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</si>
  <si>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</si>
  <si>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</si>
  <si>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</si>
  <si>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</si>
  <si>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</si>
  <si>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</si>
  <si>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</si>
  <si>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</si>
  <si>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</si>
  <si>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</si>
  <si>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</si>
  <si>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</si>
  <si>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</si>
  <si>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</si>
  <si>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</si>
  <si>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</si>
  <si>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</si>
  <si>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</si>
  <si>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</si>
  <si>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</si>
  <si>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</si>
  <si>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</si>
  <si>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</si>
  <si>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</si>
  <si>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</si>
  <si>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</si>
  <si>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</si>
  <si>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</si>
  <si>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</si>
  <si>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</si>
  <si>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</si>
  <si>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</si>
  <si>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</si>
  <si>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</si>
  <si>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</si>
  <si>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</si>
  <si>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</si>
  <si>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</si>
  <si>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</si>
  <si>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</si>
  <si>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</si>
  <si>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</si>
  <si>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</si>
  <si>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</si>
  <si>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</si>
  <si>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</si>
  <si>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</si>
  <si>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</si>
  <si>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</si>
  <si>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</si>
  <si>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</si>
  <si>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</si>
  <si>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</si>
  <si>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</si>
  <si>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</si>
  <si>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</si>
  <si>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</si>
  <si>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</si>
  <si>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</si>
  <si>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</si>
  <si>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</si>
  <si>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</si>
  <si>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</si>
  <si>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</si>
  <si>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</si>
  <si>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</si>
  <si>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</si>
  <si>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</si>
  <si>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</si>
  <si>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</si>
  <si>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</si>
  <si>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</si>
  <si>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</si>
  <si>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</si>
  <si>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</si>
  <si>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</si>
  <si>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</si>
  <si>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</si>
  <si>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</si>
  <si>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</si>
  <si>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</si>
  <si>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</si>
  <si>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</si>
  <si>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</si>
  <si>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</si>
  <si>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</si>
  <si>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</si>
  <si>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</si>
  <si>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</si>
  <si>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</si>
  <si>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</si>
  <si>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</si>
  <si>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</si>
  <si>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</si>
  <si>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</si>
  <si>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</si>
  <si>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</si>
  <si>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</si>
  <si>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</si>
  <si>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</si>
  <si>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</si>
  <si>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</si>
  <si>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</si>
  <si>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</si>
  <si>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</si>
  <si>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</si>
  <si>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</si>
  <si>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</si>
  <si>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</si>
  <si>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</si>
  <si>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</si>
  <si>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</si>
  <si>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</si>
  <si>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</si>
  <si>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</si>
  <si>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</si>
  <si>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</si>
  <si>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</si>
  <si>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</si>
  <si>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</si>
  <si>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</si>
  <si>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</si>
  <si>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</si>
  <si>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</si>
  <si>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</si>
  <si>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</si>
  <si>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</si>
  <si>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</si>
  <si>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</si>
  <si>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</si>
  <si>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</si>
  <si>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</si>
  <si>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</si>
  <si>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</si>
  <si>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</si>
  <si>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</si>
  <si>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</si>
  <si>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</si>
  <si>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</si>
  <si>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</si>
  <si>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</si>
  <si>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</si>
  <si>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</si>
  <si>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</si>
  <si>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</si>
  <si>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</si>
  <si>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</si>
  <si>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</si>
  <si>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</si>
  <si>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</si>
  <si>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</si>
  <si>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</si>
  <si>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</si>
  <si>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</si>
  <si>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</si>
  <si>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</si>
  <si>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</si>
  <si>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</si>
  <si>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</si>
  <si>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</si>
  <si>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</si>
  <si>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</si>
  <si>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</si>
  <si>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</si>
  <si>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</si>
  <si>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</si>
  <si>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</si>
  <si>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</si>
  <si>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</si>
  <si>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</si>
  <si>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</si>
  <si>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</si>
  <si>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</si>
  <si>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</si>
  <si>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</si>
  <si>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</si>
  <si>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</si>
  <si>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</si>
  <si>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</si>
  <si>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</si>
  <si>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</si>
  <si>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</si>
  <si>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</si>
  <si>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</si>
  <si>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</si>
  <si>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</si>
  <si>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</si>
  <si>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</si>
  <si>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</si>
  <si>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</si>
  <si>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</si>
  <si>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</si>
  <si>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</si>
  <si>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</si>
  <si>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</si>
  <si>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</si>
  <si>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</si>
  <si>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</si>
  <si>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</si>
  <si>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</si>
  <si>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</si>
  <si>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</si>
  <si>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</si>
  <si>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</si>
  <si>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</si>
  <si>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</si>
  <si>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</si>
  <si>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</si>
  <si>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</si>
  <si>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</si>
  <si>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</si>
  <si>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</si>
  <si>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</si>
  <si>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</si>
  <si>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</si>
  <si>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</si>
  <si>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</si>
  <si>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</si>
  <si>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</si>
  <si>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</si>
  <si>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</si>
  <si>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</si>
  <si>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</si>
  <si>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</si>
  <si>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</si>
  <si>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</si>
  <si>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</si>
  <si>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</si>
  <si>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</si>
  <si>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</si>
  <si>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</si>
  <si>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</si>
  <si>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</si>
  <si>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</si>
  <si>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</si>
  <si>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</si>
  <si>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</si>
  <si>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</si>
  <si>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</si>
  <si>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</si>
  <si>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</si>
  <si>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</si>
  <si>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</si>
  <si>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</si>
  <si>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</si>
  <si>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</si>
  <si>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</si>
  <si>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</si>
  <si>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</si>
  <si>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</si>
  <si>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</si>
  <si>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</si>
  <si>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</si>
  <si>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</si>
  <si>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</si>
  <si>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</si>
  <si>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</si>
  <si>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</si>
  <si>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</si>
  <si>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</si>
  <si>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</si>
  <si>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</si>
  <si>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</si>
  <si>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</si>
  <si>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</si>
  <si>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</si>
  <si>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</si>
  <si>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</si>
  <si>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</si>
  <si>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</si>
  <si>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</si>
  <si>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</si>
  <si>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</si>
  <si>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</si>
  <si>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</si>
  <si>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</si>
  <si>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</si>
  <si>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</si>
  <si>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</si>
  <si>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</si>
  <si>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</si>
  <si>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</si>
  <si>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</si>
  <si>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</si>
  <si>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</si>
  <si>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</si>
  <si>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</si>
  <si>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</si>
  <si>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</si>
  <si>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</si>
  <si>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</si>
  <si>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</si>
  <si>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</si>
  <si>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</si>
  <si>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</si>
  <si>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</si>
  <si>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</si>
  <si>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</si>
  <si>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</si>
  <si>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</si>
  <si>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</si>
  <si>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</si>
  <si>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</si>
  <si>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</si>
  <si>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</si>
  <si>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</si>
  <si>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</si>
  <si>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</si>
  <si>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</si>
  <si>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</si>
  <si>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</si>
  <si>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</si>
  <si>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</si>
  <si>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</si>
  <si>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</si>
  <si>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</si>
  <si>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</si>
  <si>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</si>
  <si>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</si>
  <si>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</si>
  <si>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</si>
  <si>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</si>
  <si>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</si>
  <si>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</si>
  <si>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</si>
  <si>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</si>
  <si>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</si>
  <si>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</si>
  <si>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</si>
  <si>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</si>
  <si>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</si>
  <si>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</si>
  <si>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</si>
  <si>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</si>
  <si>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</si>
  <si>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</si>
  <si>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</si>
  <si>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</si>
  <si>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</si>
  <si>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</si>
  <si>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</si>
  <si>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</si>
  <si>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</si>
  <si>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</si>
  <si>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</si>
  <si>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</si>
  <si>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</si>
  <si>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</si>
  <si>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</si>
  <si>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</si>
  <si>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</si>
  <si>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</si>
  <si>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</si>
  <si>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</si>
  <si>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</si>
  <si>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</si>
  <si>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</si>
  <si>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</si>
  <si>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</si>
  <si>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</si>
  <si>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</si>
  <si>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</si>
  <si>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</si>
  <si>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</si>
  <si>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</si>
  <si>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</si>
  <si>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</si>
  <si>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</si>
  <si>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</si>
  <si>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</si>
  <si>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</si>
  <si>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</si>
  <si>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</si>
  <si>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</si>
  <si>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</si>
  <si>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</si>
  <si>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</si>
  <si>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</si>
  <si>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</si>
  <si>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</si>
  <si>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</si>
  <si>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</si>
  <si>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</si>
  <si>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</si>
  <si>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</si>
  <si>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</si>
  <si>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</si>
  <si>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</si>
  <si>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</si>
  <si>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</si>
  <si>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</si>
  <si>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</si>
  <si>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</si>
  <si>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</si>
  <si>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</si>
  <si>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</si>
  <si>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</si>
  <si>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</si>
  <si>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</si>
  <si>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</si>
  <si>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</si>
  <si>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</si>
  <si>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</si>
  <si>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</si>
  <si>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</si>
  <si>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</si>
  <si>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</si>
  <si>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</si>
  <si>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</si>
  <si>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</si>
  <si>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</si>
  <si>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</si>
  <si>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</si>
  <si>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</si>
  <si>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</si>
  <si>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</si>
  <si>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</si>
  <si>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</si>
  <si>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</si>
  <si>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</si>
  <si>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</si>
  <si>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</si>
  <si>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</si>
  <si>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</si>
  <si>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</si>
  <si>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</si>
  <si>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</si>
  <si>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</si>
  <si>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</si>
  <si>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</si>
  <si>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</si>
  <si>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</si>
  <si>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</si>
  <si>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</si>
  <si>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</si>
  <si>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</si>
  <si>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</si>
  <si>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</si>
  <si>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</si>
  <si>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</si>
  <si>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</si>
  <si>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</si>
  <si>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</si>
  <si>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</si>
  <si>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</si>
  <si>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</si>
  <si>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</si>
  <si>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</si>
  <si>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</si>
  <si>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</si>
  <si>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</si>
  <si>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</si>
  <si>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</si>
  <si>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</si>
  <si>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</si>
  <si>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</si>
  <si>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</si>
  <si>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</si>
  <si>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</si>
  <si>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</si>
  <si>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</si>
  <si>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</si>
  <si>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</si>
  <si>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</si>
  <si>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</si>
  <si>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</si>
  <si>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</si>
  <si>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</si>
  <si>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</si>
  <si>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</si>
  <si>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</si>
  <si>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</si>
  <si>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</si>
  <si>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</si>
  <si>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</si>
  <si>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</si>
  <si>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</si>
  <si>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</si>
  <si>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</si>
  <si>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</si>
  <si>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</si>
  <si>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</si>
  <si>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</si>
  <si>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</si>
  <si>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</si>
  <si>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</si>
  <si>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</si>
  <si>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</si>
  <si>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</si>
  <si>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</si>
  <si>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</si>
  <si>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</si>
  <si>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</si>
  <si>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</si>
  <si>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</si>
  <si>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</si>
  <si>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</si>
  <si>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</si>
  <si>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</si>
  <si>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</si>
  <si>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</si>
  <si>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</si>
  <si>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</si>
  <si>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</si>
  <si>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</si>
  <si>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</si>
  <si>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</si>
  <si>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</si>
  <si>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</si>
  <si>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</si>
  <si>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</si>
  <si>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</si>
  <si>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</si>
  <si>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</si>
  <si>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</si>
  <si>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</si>
  <si>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</si>
  <si>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</si>
  <si>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</si>
  <si>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</si>
  <si>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</si>
  <si>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</si>
  <si>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</si>
  <si>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</si>
  <si>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</si>
  <si>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</si>
  <si>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</si>
  <si>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</si>
  <si>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</si>
  <si>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</si>
  <si>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</si>
  <si>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</si>
  <si>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</si>
  <si>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</si>
  <si>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</si>
  <si>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</si>
  <si>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</si>
  <si>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</si>
  <si>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</si>
  <si>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</si>
  <si>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</si>
  <si>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</si>
  <si>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</si>
  <si>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</si>
  <si>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</si>
  <si>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</si>
  <si>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</si>
  <si>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</si>
  <si>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</si>
  <si>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</si>
  <si>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</si>
  <si>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</si>
  <si>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</si>
  <si>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</si>
  <si>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</si>
  <si>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</si>
  <si>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</si>
  <si>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</si>
  <si>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</si>
  <si>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</si>
  <si>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</si>
  <si>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</si>
  <si>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</si>
  <si>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</si>
  <si>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</si>
  <si>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</si>
  <si>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</si>
  <si>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</si>
  <si>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</si>
  <si>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</si>
  <si>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</si>
  <si>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</si>
  <si>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</si>
  <si>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</si>
  <si>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</si>
  <si>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</si>
  <si>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</si>
  <si>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</si>
  <si>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</si>
  <si>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</si>
  <si>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</si>
  <si>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</si>
  <si>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</si>
  <si>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</si>
  <si>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</si>
  <si>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</si>
  <si>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</si>
  <si>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</si>
  <si>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</si>
  <si>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</si>
  <si>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</si>
  <si>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</si>
  <si>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</si>
  <si>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</si>
  <si>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</si>
  <si>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</si>
  <si>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</si>
  <si>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</si>
  <si>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</si>
  <si>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</si>
  <si>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</si>
  <si>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</si>
  <si>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</si>
  <si>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</si>
  <si>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</si>
  <si>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</si>
  <si>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</si>
  <si>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</si>
  <si>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</si>
  <si>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</si>
  <si>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</si>
  <si>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</si>
  <si>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</si>
  <si>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</si>
  <si>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</si>
  <si>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</si>
  <si>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</si>
  <si>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</si>
  <si>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</si>
  <si>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</si>
  <si>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</si>
  <si>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</si>
  <si>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</si>
  <si>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</si>
  <si>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</si>
  <si>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</si>
  <si>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</si>
  <si>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</si>
  <si>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</si>
  <si>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</si>
  <si>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</si>
  <si>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</si>
  <si>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</si>
  <si>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</si>
  <si>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</si>
  <si>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</si>
  <si>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</si>
  <si>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</si>
  <si>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</si>
  <si>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</si>
  <si>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</si>
  <si>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</si>
  <si>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</si>
  <si>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</si>
  <si>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</si>
  <si>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</si>
  <si>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</si>
  <si>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</si>
  <si>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</si>
  <si>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</si>
  <si>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</si>
  <si>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</si>
  <si>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</si>
  <si>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</si>
  <si>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</si>
  <si>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</si>
  <si>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</si>
  <si>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</si>
  <si>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</si>
  <si>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</si>
  <si>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</si>
  <si>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</si>
  <si>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</si>
  <si>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</si>
  <si>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</si>
  <si>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</si>
  <si>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</si>
  <si>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</si>
  <si>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</si>
  <si>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</si>
  <si>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</si>
  <si>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</si>
  <si>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</si>
  <si>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</si>
  <si>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</si>
  <si>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</si>
  <si>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</si>
  <si>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</si>
  <si>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</si>
  <si>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</si>
  <si>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</si>
  <si>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</si>
  <si>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</si>
  <si>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</si>
  <si>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</si>
  <si>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</si>
  <si>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</si>
  <si>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</si>
  <si>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</si>
  <si>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</si>
  <si>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</si>
  <si>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</si>
  <si>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</si>
  <si>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</si>
  <si>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</si>
  <si>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</si>
  <si>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</si>
  <si>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</si>
  <si>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</si>
  <si>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</si>
  <si>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</si>
  <si>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</si>
  <si>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</si>
  <si>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</si>
  <si>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</si>
  <si>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</si>
  <si>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</si>
  <si>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</si>
  <si>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</si>
  <si>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</si>
  <si>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</si>
  <si>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</si>
  <si>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</si>
  <si>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</si>
  <si>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</si>
  <si>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</si>
  <si>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</si>
  <si>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</si>
  <si>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</si>
  <si>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</si>
  <si>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</si>
  <si>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</si>
  <si>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</si>
  <si>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</si>
  <si>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</si>
  <si>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</si>
  <si>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</si>
  <si>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</si>
  <si>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</si>
  <si>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</si>
  <si>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</si>
  <si>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</si>
  <si>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</si>
  <si>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</si>
  <si>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</si>
  <si>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</si>
  <si>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</si>
  <si>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</si>
  <si>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</si>
  <si>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</si>
  <si>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</si>
  <si>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</si>
  <si>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</si>
  <si>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</si>
  <si>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</si>
  <si>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</si>
  <si>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</si>
  <si>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</si>
  <si>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</si>
  <si>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</si>
  <si>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</si>
  <si>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</si>
  <si>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</si>
  <si>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</si>
  <si>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</si>
  <si>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</si>
  <si>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</si>
  <si>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</si>
  <si>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</si>
  <si>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</si>
  <si>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</si>
  <si>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</si>
  <si>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</si>
  <si>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</si>
  <si>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</si>
  <si>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</si>
  <si>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</si>
  <si>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</si>
  <si>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</si>
  <si>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</si>
  <si>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</si>
  <si>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</si>
  <si>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</si>
  <si>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</si>
  <si>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</si>
  <si>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</si>
  <si>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</si>
  <si>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</si>
  <si>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</si>
  <si>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</si>
  <si>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</si>
  <si>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</si>
  <si>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</si>
  <si>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</si>
  <si>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</si>
  <si>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</si>
  <si>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</si>
  <si>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</si>
  <si>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</si>
  <si>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</si>
  <si>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</si>
  <si>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</si>
  <si>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</si>
  <si>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</si>
  <si>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</si>
  <si>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</si>
  <si>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</si>
  <si>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</si>
  <si>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</si>
  <si>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</si>
  <si>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</si>
  <si>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</si>
  <si>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</si>
  <si>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</si>
  <si>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</si>
  <si>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</si>
  <si>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</si>
  <si>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</si>
  <si>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</si>
  <si>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</si>
  <si>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</si>
  <si>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</si>
  <si>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</si>
  <si>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</si>
  <si>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</si>
  <si>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</si>
  <si>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</si>
  <si>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</si>
  <si>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</si>
  <si>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</si>
  <si>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</si>
  <si>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</si>
  <si>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</si>
  <si>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</si>
  <si>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</si>
  <si>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</si>
  <si>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</si>
  <si>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</si>
  <si>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</si>
  <si>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</si>
  <si>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</si>
  <si>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</si>
  <si>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</si>
  <si>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</si>
  <si>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</si>
  <si>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</si>
  <si>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</si>
  <si>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</si>
  <si>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</si>
  <si>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</si>
  <si>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</si>
  <si>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</si>
  <si>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</si>
  <si>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</si>
  <si>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</si>
  <si>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</si>
  <si>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</si>
  <si>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</si>
  <si>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</si>
  <si>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</si>
  <si>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</si>
  <si>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</si>
  <si>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</si>
  <si>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</si>
  <si>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</si>
  <si>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</si>
  <si>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</si>
  <si>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</si>
  <si>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</si>
  <si>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</si>
  <si>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</si>
  <si>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</si>
  <si>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</si>
  <si>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</si>
  <si>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</si>
  <si>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</si>
  <si>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</si>
  <si>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</si>
  <si>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</si>
  <si>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</si>
  <si>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</si>
  <si>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</si>
  <si>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</si>
  <si>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</si>
  <si>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</si>
  <si>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</si>
  <si>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</si>
  <si>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</si>
  <si>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</si>
  <si>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</si>
  <si>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</si>
  <si>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</si>
  <si>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</si>
  <si>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</si>
  <si>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</si>
  <si>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</si>
  <si>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</si>
  <si>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</si>
  <si>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</si>
  <si>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</si>
  <si>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</si>
  <si>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</si>
  <si>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</si>
  <si>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</si>
  <si>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</si>
  <si>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</si>
  <si>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</si>
  <si>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</si>
  <si>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</si>
  <si>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</si>
  <si>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</si>
  <si>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</si>
  <si>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</si>
  <si>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</si>
  <si>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</si>
  <si>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</si>
  <si>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</si>
  <si>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</si>
  <si>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</si>
  <si>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</si>
  <si>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</si>
  <si>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</si>
  <si>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</si>
  <si>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</si>
  <si>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</si>
  <si>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</si>
  <si>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</si>
  <si>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</si>
  <si>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</si>
  <si>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</si>
  <si>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</si>
  <si>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</si>
  <si>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</si>
  <si>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</si>
  <si>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</si>
  <si>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</si>
  <si>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</si>
  <si>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</si>
  <si>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</si>
  <si>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</si>
  <si>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</si>
  <si>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</si>
  <si>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</si>
  <si>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</si>
  <si>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</si>
  <si>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</si>
  <si>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</si>
  <si>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</si>
  <si>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</si>
  <si>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</si>
  <si>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</si>
  <si>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</si>
  <si>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</si>
  <si>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</si>
  <si>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</si>
  <si>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</si>
  <si>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</si>
  <si>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</si>
  <si>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</si>
  <si>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</si>
  <si>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</si>
  <si>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</si>
  <si>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</si>
  <si>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</si>
  <si>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</si>
  <si>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</si>
  <si>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</si>
  <si>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</si>
  <si>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</si>
  <si>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</si>
  <si>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</si>
  <si>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</si>
  <si>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</si>
  <si>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</si>
  <si>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</si>
  <si>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</si>
  <si>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</si>
  <si>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</si>
  <si>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</si>
  <si>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</si>
  <si>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</si>
  <si>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</si>
  <si>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</si>
  <si>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</si>
  <si>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</si>
  <si>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</si>
  <si>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</si>
  <si>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</si>
  <si>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</si>
  <si>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</si>
  <si>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</si>
  <si>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</si>
  <si>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</si>
  <si>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</si>
  <si>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</si>
  <si>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</si>
  <si>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</si>
  <si>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</si>
  <si>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</si>
  <si>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</si>
  <si>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</si>
  <si>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</si>
  <si>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</si>
  <si>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</si>
  <si>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</si>
  <si>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</si>
  <si>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</si>
  <si>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</si>
  <si>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</si>
  <si>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</si>
  <si>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</si>
  <si>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</si>
  <si>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</si>
  <si>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</si>
  <si>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</si>
  <si>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</si>
  <si>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</si>
  <si>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</si>
  <si>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</si>
  <si>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</si>
  <si>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</si>
  <si>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</si>
  <si>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</si>
  <si>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</si>
  <si>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</si>
  <si>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</si>
  <si>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</si>
  <si>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</si>
  <si>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</si>
  <si>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</si>
  <si>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</si>
  <si>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</si>
  <si>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</si>
  <si>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</si>
  <si>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</si>
  <si>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</si>
  <si>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</si>
  <si>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</si>
  <si>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</si>
  <si>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</si>
  <si>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</si>
  <si>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</si>
  <si>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</si>
  <si>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</si>
  <si>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</si>
  <si>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</si>
  <si>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</si>
  <si>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</si>
  <si>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</si>
  <si>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</si>
  <si>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</si>
  <si>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</si>
  <si>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</si>
  <si>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</si>
  <si>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</si>
  <si>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</si>
  <si>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</si>
  <si>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</si>
  <si>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</si>
  <si>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</si>
  <si>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</si>
  <si>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</si>
  <si>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</si>
  <si>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</si>
  <si>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</si>
  <si>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</si>
  <si>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</si>
  <si>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</si>
  <si>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</si>
  <si>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</si>
  <si>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</si>
  <si>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</si>
  <si>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</si>
  <si>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</si>
  <si>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</si>
  <si>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</si>
  <si>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</si>
  <si>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</si>
  <si>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</si>
  <si>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</si>
  <si>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</si>
  <si>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</si>
  <si>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</si>
  <si>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</si>
  <si>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</si>
  <si>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</si>
  <si>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</si>
  <si>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</si>
  <si>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</si>
  <si>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</si>
  <si>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</si>
  <si>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</si>
  <si>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</si>
  <si>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</si>
  <si>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</si>
  <si>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</si>
  <si>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</si>
  <si>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</si>
  <si>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</si>
  <si>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</si>
  <si>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</si>
  <si>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</si>
  <si>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</si>
  <si>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</si>
  <si>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</si>
  <si>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</si>
  <si>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</si>
  <si>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</si>
  <si>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</si>
  <si>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</si>
  <si>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</si>
  <si>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</si>
  <si>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</si>
  <si>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</si>
  <si>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</si>
  <si>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</si>
  <si>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</si>
  <si>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</si>
  <si>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</si>
  <si>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</si>
  <si>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</si>
  <si>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</si>
  <si>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</si>
  <si>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</si>
  <si>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</si>
  <si>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</si>
  <si>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</si>
  <si>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</si>
  <si>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</si>
  <si>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</si>
  <si>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</si>
  <si>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</si>
  <si>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</si>
  <si>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</si>
  <si>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</si>
  <si>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</si>
  <si>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</si>
  <si>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</si>
  <si>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</si>
  <si>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</si>
  <si>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</si>
  <si>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</si>
  <si>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</si>
  <si>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</si>
  <si>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</si>
  <si>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</si>
  <si>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</si>
  <si>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</si>
  <si>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</si>
  <si>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</si>
  <si>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</si>
  <si>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</si>
  <si>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</si>
  <si>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</si>
  <si>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</si>
  <si>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</si>
  <si>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</si>
  <si>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</si>
  <si>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</si>
  <si>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</si>
  <si>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</si>
  <si>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</si>
  <si>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</si>
  <si>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</si>
  <si>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</si>
  <si>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</si>
  <si>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</si>
  <si>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</si>
  <si>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</si>
  <si>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</si>
  <si>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</si>
  <si>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</si>
  <si>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</si>
  <si>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</si>
  <si>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</si>
  <si>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</si>
  <si>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</si>
  <si>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</si>
  <si>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</si>
  <si>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</si>
  <si>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</si>
  <si>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</si>
  <si>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</si>
  <si>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</si>
  <si>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</si>
  <si>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</si>
  <si>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</si>
  <si>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</si>
  <si>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</si>
  <si>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</si>
  <si>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</si>
  <si>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</si>
  <si>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</si>
  <si>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</si>
  <si>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</si>
  <si>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</si>
  <si>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</si>
  <si>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</si>
  <si>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</si>
  <si>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</si>
  <si>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</si>
  <si>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</si>
  <si>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</si>
  <si>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</si>
  <si>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</si>
  <si>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</si>
  <si>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</si>
  <si>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</si>
  <si>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</si>
  <si>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</si>
  <si>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</si>
  <si>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</si>
  <si>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</si>
  <si>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</si>
  <si>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</si>
  <si>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</si>
  <si>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</si>
  <si>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</si>
  <si>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</si>
  <si>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</si>
  <si>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</si>
  <si>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</si>
  <si>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</si>
  <si>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</si>
  <si>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</si>
  <si>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</si>
  <si>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</si>
  <si>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</si>
  <si>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</si>
  <si>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</si>
  <si>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</si>
  <si>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</si>
  <si>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</si>
  <si>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</si>
  <si>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</si>
  <si>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</si>
  <si>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</si>
  <si>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</si>
  <si>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</si>
  <si>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</si>
  <si>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</si>
  <si>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</si>
  <si>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</si>
  <si>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</si>
  <si>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</si>
  <si>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</si>
  <si>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</si>
  <si>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</si>
  <si>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</si>
  <si>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</si>
  <si>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</si>
  <si>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</si>
  <si>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</si>
  <si>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</si>
  <si>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</si>
  <si>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</si>
  <si>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</si>
  <si>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</si>
  <si>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</si>
  <si>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</si>
  <si>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</si>
  <si>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</si>
  <si>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</si>
  <si>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</si>
  <si>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</si>
  <si>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</si>
  <si>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</si>
  <si>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</si>
  <si>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</si>
  <si>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</si>
  <si>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</si>
  <si>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</si>
  <si>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</si>
  <si>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</si>
  <si>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</si>
  <si>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</si>
  <si>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</si>
  <si>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</si>
  <si>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</si>
  <si>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</si>
  <si>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</si>
  <si>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</si>
  <si>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</si>
  <si>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</si>
  <si>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</si>
  <si>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</si>
  <si>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</si>
  <si>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</si>
  <si>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</si>
  <si>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</si>
  <si>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</si>
  <si>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</si>
  <si>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</si>
  <si>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</si>
  <si>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</si>
  <si>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</si>
  <si>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</si>
  <si>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</si>
  <si>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</si>
  <si>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</si>
  <si>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</si>
  <si>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</si>
  <si>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</si>
  <si>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</si>
  <si>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</si>
  <si>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</si>
  <si>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</si>
  <si>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</si>
  <si>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</si>
  <si>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</si>
  <si>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</si>
  <si>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</si>
  <si>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</si>
  <si>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</si>
  <si>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</si>
  <si>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</si>
  <si>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</si>
  <si>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</si>
  <si>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</si>
  <si>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</si>
  <si>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</si>
  <si>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</si>
  <si>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</si>
  <si>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</si>
  <si>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</si>
  <si>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</si>
  <si>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</si>
  <si>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</si>
  <si>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</si>
  <si>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</si>
  <si>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</si>
  <si>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</si>
  <si>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</si>
  <si>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</si>
  <si>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</si>
  <si>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</si>
  <si>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</si>
  <si>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</si>
  <si>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</si>
  <si>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</si>
  <si>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</si>
  <si>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</si>
  <si>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</si>
  <si>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</si>
  <si>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</si>
  <si>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</si>
  <si>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</si>
  <si>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</si>
  <si>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</si>
  <si>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</si>
  <si>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</si>
  <si>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</si>
  <si>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</si>
  <si>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</si>
  <si>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</si>
  <si>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</si>
  <si>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</si>
  <si>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</si>
  <si>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</si>
  <si>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</si>
  <si>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</si>
  <si>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</si>
  <si>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</si>
  <si>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</si>
  <si>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</si>
  <si>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</si>
  <si>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</si>
  <si>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</si>
  <si>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</si>
  <si>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</si>
  <si>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</si>
  <si>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</si>
  <si>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</si>
  <si>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</si>
  <si>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</si>
  <si>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</si>
  <si>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</si>
  <si>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</si>
  <si>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</si>
  <si>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</si>
  <si>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</si>
  <si>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</si>
  <si>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</si>
  <si>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</si>
  <si>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</si>
  <si>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</si>
  <si>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</si>
  <si>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</si>
  <si>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</si>
  <si>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</si>
  <si>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</si>
  <si>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</si>
  <si>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</si>
  <si>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</si>
  <si>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</si>
  <si>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</si>
  <si>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</si>
  <si>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</si>
  <si>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</si>
  <si>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</si>
  <si>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</si>
  <si>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</si>
  <si>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</si>
  <si>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</si>
  <si>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</si>
  <si>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</si>
  <si>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</si>
  <si>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</si>
  <si>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</si>
  <si>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</si>
  <si>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</si>
  <si>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</si>
  <si>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</si>
  <si>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</si>
  <si>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</si>
  <si>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</si>
  <si>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</si>
  <si>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</si>
  <si>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</si>
  <si>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</si>
  <si>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</si>
  <si>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</si>
  <si>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</si>
  <si>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</si>
  <si>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</si>
  <si>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</si>
  <si>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</si>
  <si>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</si>
  <si>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</si>
  <si>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</si>
  <si>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</si>
  <si>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</si>
  <si>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</si>
  <si>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</si>
  <si>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</si>
  <si>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</si>
  <si>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</si>
  <si>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</si>
  <si>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</si>
  <si>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</si>
  <si>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</si>
  <si>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</si>
  <si>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</si>
  <si>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</si>
  <si>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</si>
  <si>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</si>
  <si>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</si>
  <si>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</si>
  <si>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</si>
  <si>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</si>
  <si>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</si>
  <si>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</si>
  <si>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</si>
  <si>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</si>
  <si>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</si>
  <si>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</si>
  <si>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</si>
  <si>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</si>
  <si>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</si>
  <si>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</si>
  <si>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</si>
  <si>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</si>
  <si>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</si>
  <si>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</si>
  <si>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</si>
  <si>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</si>
  <si>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</si>
  <si>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</si>
  <si>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</si>
  <si>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</si>
  <si>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</si>
  <si>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</si>
  <si>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</si>
  <si>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</si>
  <si>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</si>
  <si>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</si>
  <si>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</si>
  <si>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</si>
  <si>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</si>
  <si>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</si>
  <si>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</si>
  <si>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</si>
  <si>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</si>
  <si>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</si>
  <si>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</si>
  <si>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</si>
  <si>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</si>
  <si>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</si>
  <si>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</si>
  <si>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</si>
  <si>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</si>
  <si>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</si>
  <si>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</si>
  <si>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</si>
  <si>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</si>
  <si>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</si>
  <si>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</si>
  <si>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</si>
  <si>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</si>
  <si>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</si>
  <si>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</si>
  <si>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</si>
  <si>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</si>
  <si>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</si>
  <si>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</si>
  <si>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</si>
  <si>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</si>
  <si>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</si>
  <si>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</si>
  <si>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</si>
  <si>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</si>
  <si>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</si>
  <si>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</si>
  <si>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</si>
  <si>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</si>
  <si>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</si>
  <si>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</si>
  <si>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</si>
  <si>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</si>
  <si>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</si>
  <si>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</si>
  <si>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</si>
  <si>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</si>
  <si>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</si>
  <si>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</si>
  <si>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</si>
  <si>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</si>
  <si>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</si>
  <si>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</si>
  <si>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</si>
  <si>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</si>
  <si>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</si>
  <si>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</si>
  <si>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</si>
  <si>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</si>
  <si>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</si>
  <si>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</si>
  <si>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</si>
  <si>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</si>
  <si>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</si>
  <si>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</si>
  <si>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</si>
  <si>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</si>
  <si>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</si>
  <si>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</si>
  <si>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</si>
  <si>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</si>
  <si>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</si>
  <si>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</si>
  <si>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</si>
  <si>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</si>
  <si>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</si>
  <si>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</si>
  <si>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</si>
  <si>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</si>
  <si>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</si>
  <si>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</si>
  <si>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</si>
  <si>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</si>
  <si>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</si>
  <si>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</si>
  <si>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</si>
  <si>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</si>
  <si>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</si>
  <si>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</si>
  <si>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</si>
  <si>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</si>
  <si>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</si>
  <si>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</si>
  <si>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</si>
  <si>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</si>
  <si>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</si>
  <si>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</si>
  <si>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</si>
  <si>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</si>
  <si>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</si>
  <si>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</si>
  <si>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</si>
  <si>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</si>
  <si>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</si>
  <si>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</si>
  <si>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</si>
  <si>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</si>
  <si>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</si>
  <si>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</si>
  <si>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</si>
  <si>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</si>
  <si>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</si>
  <si>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</si>
  <si>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</si>
  <si>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</si>
  <si>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</si>
  <si>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</si>
  <si>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</si>
  <si>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</si>
  <si>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</si>
  <si>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</si>
  <si>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</si>
  <si>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</si>
  <si>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</si>
  <si>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</si>
  <si>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</si>
  <si>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</si>
  <si>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</si>
  <si>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</si>
  <si>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</si>
  <si>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</si>
  <si>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</si>
  <si>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</si>
  <si>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</si>
  <si>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</si>
  <si>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</si>
  <si>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</si>
  <si>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</si>
  <si>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</si>
  <si>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</si>
  <si>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</si>
  <si>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</si>
  <si>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</si>
  <si>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</si>
  <si>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</si>
  <si>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</si>
  <si>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</si>
  <si>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</si>
  <si>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</si>
  <si>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</si>
  <si>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</si>
  <si>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</si>
  <si>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</si>
  <si>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</si>
  <si>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</si>
  <si>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</si>
  <si>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</si>
  <si>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</si>
  <si>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</si>
  <si>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</si>
  <si>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</si>
  <si>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</si>
  <si>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</si>
  <si>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</si>
  <si>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</si>
  <si>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</si>
  <si>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</si>
  <si>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</si>
  <si>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</si>
  <si>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</si>
  <si>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</si>
  <si>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</si>
  <si>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</si>
  <si>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</si>
  <si>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</si>
  <si>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</si>
  <si>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</si>
  <si>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</si>
  <si>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</si>
  <si>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</si>
  <si>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</si>
  <si>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</si>
  <si>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</si>
  <si>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</si>
  <si>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</si>
  <si>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</si>
  <si>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</si>
  <si>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</si>
  <si>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</si>
  <si>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</si>
  <si>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</si>
  <si>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</si>
  <si>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</si>
  <si>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</si>
  <si>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</si>
  <si>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</si>
  <si>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</si>
  <si>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</si>
  <si>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</si>
  <si>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</si>
  <si>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</si>
  <si>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</si>
  <si>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</si>
  <si>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</si>
  <si>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</si>
  <si>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</si>
  <si>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</si>
  <si>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</si>
  <si>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</si>
  <si>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</si>
  <si>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</si>
  <si>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</si>
  <si>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</si>
  <si>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</si>
  <si>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</si>
  <si>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</si>
  <si>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</si>
  <si>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</si>
  <si>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</si>
  <si>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</si>
  <si>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</si>
  <si>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</si>
  <si>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</si>
  <si>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</si>
  <si>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</si>
  <si>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</si>
  <si>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</si>
  <si>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</si>
  <si>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</si>
  <si>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</si>
  <si>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</si>
  <si>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</si>
  <si>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</si>
  <si>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</si>
  <si>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</si>
  <si>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</si>
  <si>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</si>
  <si>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</si>
  <si>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</si>
  <si>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</si>
  <si>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</si>
  <si>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</si>
  <si>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</si>
  <si>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</si>
  <si>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</si>
  <si>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</si>
  <si>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</si>
  <si>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</si>
  <si>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</si>
  <si>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</si>
  <si>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</si>
  <si>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</si>
  <si>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</si>
  <si>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</si>
  <si>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</si>
  <si>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</si>
  <si>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</si>
  <si>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</si>
  <si>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</si>
  <si>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</si>
  <si>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</si>
  <si>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</si>
  <si>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</si>
  <si>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</si>
  <si>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</si>
  <si>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</si>
  <si>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</si>
  <si>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</si>
  <si>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</si>
  <si>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</si>
  <si>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</si>
  <si>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</si>
  <si>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</si>
  <si>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</si>
  <si>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</si>
  <si>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</si>
  <si>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</si>
  <si>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</si>
  <si>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</si>
  <si>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</si>
  <si>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</si>
  <si>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</si>
  <si>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</si>
  <si>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</si>
  <si>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</si>
  <si>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</si>
  <si>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</si>
  <si>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</si>
  <si>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</si>
  <si>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</si>
  <si>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</si>
  <si>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</si>
  <si>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</si>
  <si>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</si>
  <si>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</si>
  <si>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</si>
  <si>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</si>
  <si>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</si>
  <si>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</si>
  <si>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</si>
  <si>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</si>
  <si>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</si>
  <si>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</si>
  <si>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</si>
  <si>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</si>
  <si>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</si>
  <si>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</si>
  <si>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</si>
  <si>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</si>
  <si>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</si>
  <si>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</si>
  <si>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</si>
  <si>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</si>
  <si>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</si>
  <si>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</si>
  <si>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</si>
  <si>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</si>
  <si>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</si>
  <si>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</si>
  <si>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</si>
  <si>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</si>
  <si>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</si>
  <si>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</si>
  <si>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</si>
  <si>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</si>
  <si>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</si>
  <si>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</si>
  <si>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</si>
  <si>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</si>
  <si>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</si>
  <si>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</si>
  <si>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</si>
  <si>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</si>
  <si>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</si>
  <si>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</si>
  <si>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</si>
  <si>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</si>
  <si>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</si>
  <si>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</si>
  <si>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</si>
  <si>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</si>
  <si>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</si>
  <si>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</si>
  <si>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</si>
  <si>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</si>
  <si>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</si>
  <si>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</si>
  <si>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</si>
  <si>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</si>
  <si>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</si>
  <si>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</si>
  <si>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</si>
  <si>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</si>
  <si>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</si>
  <si>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</si>
  <si>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</si>
  <si>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</si>
  <si>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</si>
  <si>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</si>
  <si>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</si>
  <si>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</si>
  <si>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</si>
  <si>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</si>
  <si>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</si>
  <si>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</si>
  <si>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</si>
  <si>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</si>
  <si>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</si>
  <si>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</si>
  <si>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</si>
  <si>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</si>
  <si>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</si>
  <si>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</si>
  <si>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</si>
  <si>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</si>
  <si>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</si>
  <si>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</si>
  <si>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</si>
  <si>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</si>
  <si>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</si>
  <si>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</si>
  <si>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</si>
  <si>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</si>
  <si>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</si>
  <si>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</si>
  <si>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</si>
  <si>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</si>
  <si>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</si>
  <si>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</si>
  <si>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</si>
  <si>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</si>
  <si>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</si>
  <si>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</si>
  <si>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</si>
  <si>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</si>
  <si>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</si>
  <si>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</si>
  <si>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</si>
  <si>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</si>
  <si>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</si>
  <si>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</si>
  <si>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</si>
  <si>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</si>
  <si>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</si>
  <si>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</si>
  <si>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</si>
  <si>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</si>
  <si>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</si>
  <si>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</si>
  <si>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</si>
  <si>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</si>
  <si>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</si>
  <si>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</si>
  <si>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</si>
  <si>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</si>
  <si>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</si>
  <si>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</si>
  <si>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</si>
  <si>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</si>
  <si>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</si>
  <si>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</si>
  <si>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</si>
  <si>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</si>
  <si>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</si>
  <si>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</si>
  <si>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</si>
  <si>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</si>
  <si>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</si>
  <si>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</si>
  <si>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</si>
  <si>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</si>
  <si>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</si>
  <si>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</si>
  <si>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</si>
  <si>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</si>
  <si>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</si>
  <si>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</si>
  <si>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</si>
  <si>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</si>
  <si>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</si>
  <si>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</si>
  <si>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</si>
  <si>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</si>
  <si>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</si>
  <si>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</si>
  <si>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</si>
  <si>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</si>
  <si>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</si>
  <si>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</si>
  <si>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</si>
  <si>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</si>
  <si>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</si>
  <si>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</si>
  <si>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</si>
  <si>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</si>
  <si>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</si>
  <si>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</si>
  <si>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</si>
  <si>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</si>
  <si>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</si>
  <si>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</si>
  <si>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</si>
  <si>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</si>
  <si>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</si>
  <si>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</si>
  <si>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</si>
  <si>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</si>
  <si>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</si>
  <si>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</si>
  <si>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</si>
  <si>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</si>
  <si>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</si>
  <si>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</si>
  <si>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</si>
  <si>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</si>
  <si>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</si>
  <si>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</si>
  <si>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</si>
  <si>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</si>
  <si>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</si>
  <si>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</si>
  <si>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</si>
  <si>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</si>
  <si>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</si>
  <si>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</si>
  <si>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</si>
  <si>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</si>
  <si>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</si>
  <si>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</si>
  <si>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</si>
  <si>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</si>
  <si>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</si>
  <si>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</si>
  <si>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</si>
  <si>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</si>
  <si>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</si>
  <si>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</si>
  <si>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</si>
  <si>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</si>
  <si>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</si>
  <si>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</si>
  <si>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</si>
  <si>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</si>
  <si>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</si>
  <si>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</si>
  <si>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</si>
  <si>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</si>
  <si>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</si>
  <si>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</si>
  <si>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</si>
  <si>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</si>
  <si>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</si>
  <si>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</si>
  <si>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</si>
  <si>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</si>
  <si>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</si>
  <si>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</si>
  <si>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</si>
  <si>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</si>
  <si>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</si>
  <si>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</si>
  <si>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</si>
  <si>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</si>
  <si>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</si>
  <si>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</si>
  <si>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</si>
  <si>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</si>
  <si>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</si>
  <si>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</si>
  <si>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</si>
  <si>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</si>
  <si>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</si>
  <si>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</si>
  <si>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</si>
  <si>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</si>
  <si>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</si>
  <si>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</si>
  <si>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</si>
  <si>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</si>
  <si>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</si>
  <si>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</si>
  <si>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</si>
  <si>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</si>
  <si>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</si>
  <si>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</si>
  <si>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</si>
  <si>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</si>
  <si>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</si>
  <si>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</si>
  <si>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</si>
  <si>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</si>
  <si>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</si>
  <si>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</si>
  <si>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</si>
  <si>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</si>
  <si>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</si>
  <si>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</si>
  <si>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</si>
  <si>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</si>
  <si>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</si>
  <si>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</si>
  <si>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</si>
  <si>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</si>
  <si>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</si>
  <si>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</si>
  <si>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</si>
  <si>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</si>
  <si>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</si>
  <si>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</si>
  <si>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</si>
  <si>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</si>
  <si>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</si>
  <si>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</si>
  <si>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</si>
  <si>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</si>
  <si>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</si>
  <si>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</si>
  <si>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</si>
  <si>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</si>
  <si>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</si>
  <si>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</si>
  <si>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</si>
  <si>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</si>
  <si>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</si>
  <si>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</si>
  <si>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</si>
  <si>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</si>
  <si>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</si>
  <si>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</si>
  <si>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</si>
  <si>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</si>
  <si>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</si>
  <si>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</si>
  <si>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</si>
  <si>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</si>
  <si>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</si>
  <si>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</si>
  <si>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</si>
  <si>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</si>
  <si>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</si>
  <si>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</si>
  <si>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</si>
  <si>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</si>
  <si>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</si>
  <si>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</si>
  <si>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</si>
  <si>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</si>
  <si>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</si>
  <si>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</si>
  <si>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</si>
  <si>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</si>
  <si>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</si>
  <si>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</si>
  <si>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</si>
  <si>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</si>
  <si>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</si>
  <si>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</si>
  <si>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</si>
  <si>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</si>
  <si>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</si>
  <si>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</si>
  <si>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</si>
  <si>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</si>
  <si>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</si>
  <si>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</si>
  <si>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</si>
  <si>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</si>
  <si>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</si>
  <si>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</si>
  <si>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</si>
  <si>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</si>
  <si>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</si>
  <si>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</si>
  <si>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</si>
  <si>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</si>
  <si>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</si>
  <si>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</si>
  <si>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</si>
  <si>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</si>
  <si>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</si>
  <si>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</si>
  <si>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</si>
  <si>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</si>
  <si>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</si>
  <si>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</si>
  <si>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</si>
  <si>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</si>
  <si>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</si>
  <si>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</si>
  <si>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</si>
  <si>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</si>
  <si>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</si>
  <si>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</si>
  <si>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</si>
  <si>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</si>
  <si>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</si>
  <si>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</si>
  <si>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</si>
  <si>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</si>
  <si>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</si>
  <si>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</si>
  <si>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</si>
  <si>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</si>
  <si>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</si>
  <si>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</si>
  <si>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</si>
  <si>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</si>
  <si>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</si>
  <si>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</si>
  <si>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</si>
  <si>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</si>
  <si>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</si>
  <si>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</si>
  <si>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</si>
  <si>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</si>
  <si>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</si>
  <si>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</si>
  <si>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</si>
  <si>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</si>
  <si>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</si>
  <si>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</si>
  <si>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</si>
  <si>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</si>
  <si>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</si>
  <si>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</si>
  <si>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</si>
  <si>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</si>
  <si>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</si>
  <si>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</si>
  <si>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</si>
  <si>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</si>
  <si>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</si>
  <si>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</si>
  <si>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</si>
  <si>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</si>
  <si>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</si>
  <si>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</si>
  <si>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</si>
  <si>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</si>
  <si>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</si>
  <si>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</si>
  <si>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</si>
  <si>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</si>
  <si>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</si>
  <si>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</si>
  <si>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</si>
  <si>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</si>
  <si>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</si>
  <si>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</si>
  <si>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</si>
  <si>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</si>
  <si>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</si>
  <si>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</si>
  <si>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</si>
  <si>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</si>
  <si>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</si>
  <si>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</si>
  <si>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</si>
  <si>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</si>
  <si>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</si>
  <si>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</si>
  <si>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</si>
  <si>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</si>
  <si>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</si>
  <si>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</si>
  <si>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</si>
  <si>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</si>
  <si>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</si>
  <si>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</si>
  <si>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</si>
  <si>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</si>
  <si>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</si>
  <si>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</si>
  <si>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</si>
  <si>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</si>
  <si>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</si>
  <si>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</si>
  <si>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</si>
  <si>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</si>
  <si>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</si>
  <si>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</si>
  <si>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</si>
  <si>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</si>
  <si>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</si>
  <si>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</si>
  <si>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</si>
  <si>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</si>
  <si>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</si>
  <si>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</si>
  <si>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</si>
  <si>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</si>
  <si>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</si>
  <si>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</si>
  <si>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</si>
  <si>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</si>
  <si>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</si>
  <si>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</si>
  <si>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</si>
  <si>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</si>
  <si>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</si>
  <si>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</si>
  <si>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</si>
  <si>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</si>
  <si>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</si>
  <si>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</si>
  <si>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</si>
  <si>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</si>
  <si>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</si>
  <si>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</si>
  <si>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</si>
  <si>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</si>
  <si>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</si>
  <si>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</si>
  <si>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</si>
  <si>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</si>
  <si>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</si>
  <si>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</si>
  <si>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</si>
  <si>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</si>
  <si>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</si>
  <si>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</si>
  <si>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</si>
  <si>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</si>
  <si>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</si>
  <si>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</si>
  <si>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</si>
  <si>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</si>
  <si>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</si>
  <si>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</si>
  <si>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</si>
  <si>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</si>
  <si>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</si>
  <si>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</si>
  <si>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</si>
  <si>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</si>
  <si>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</si>
  <si>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</si>
  <si>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</si>
  <si>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</si>
  <si>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</si>
  <si>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</si>
  <si>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</si>
  <si>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</si>
  <si>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</si>
  <si>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</si>
  <si>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</si>
  <si>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</si>
  <si>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</si>
  <si>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</si>
  <si>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</si>
  <si>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</si>
  <si>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</si>
  <si>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</si>
  <si>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</si>
  <si>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</si>
  <si>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</si>
  <si>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</si>
  <si>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</si>
  <si>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</si>
  <si>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</si>
  <si>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</si>
  <si>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</si>
  <si>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</si>
  <si>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</si>
  <si>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</si>
  <si>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</si>
  <si>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</si>
  <si>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</si>
  <si>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</si>
  <si>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</si>
  <si>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</si>
  <si>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</si>
  <si>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</si>
  <si>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</si>
  <si>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</si>
  <si>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</si>
  <si>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</si>
  <si>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</si>
  <si>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</si>
  <si>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</si>
  <si>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</si>
  <si>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</si>
  <si>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</si>
  <si>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</si>
  <si>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</si>
  <si>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</si>
  <si>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</si>
  <si>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</si>
  <si>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</si>
  <si>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</si>
  <si>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</si>
  <si>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</si>
  <si>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</si>
  <si>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</si>
  <si>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</si>
  <si>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</si>
  <si>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</si>
  <si>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</si>
  <si>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</si>
  <si>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</si>
  <si>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</si>
  <si>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</si>
  <si>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</si>
  <si>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</si>
  <si>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</si>
  <si>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</si>
  <si>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</si>
  <si>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</si>
  <si>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</si>
  <si>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</si>
  <si>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</si>
  <si>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</si>
  <si>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</si>
  <si>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</si>
  <si>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</si>
  <si>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</si>
  <si>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</si>
  <si>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</si>
  <si>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</si>
  <si>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</si>
  <si>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</si>
  <si>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</si>
  <si>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</si>
  <si>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</si>
  <si>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</si>
  <si>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</si>
  <si>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</si>
  <si>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</si>
  <si>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</si>
  <si>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</si>
  <si>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</si>
  <si>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</si>
  <si>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</si>
  <si>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</si>
  <si>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</si>
  <si>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</si>
  <si>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</si>
  <si>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</si>
  <si>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</si>
  <si>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</si>
  <si>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</si>
  <si>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</si>
  <si>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</si>
  <si>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</si>
  <si>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</si>
  <si>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</si>
  <si>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</si>
  <si>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</si>
  <si>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</si>
  <si>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</si>
  <si>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</si>
  <si>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</si>
  <si>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</si>
  <si>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</si>
  <si>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</si>
  <si>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</si>
  <si>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</si>
  <si>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</si>
  <si>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</si>
  <si>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</si>
  <si>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</si>
  <si>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</si>
  <si>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</si>
  <si>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</si>
  <si>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</si>
  <si>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</si>
  <si>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</si>
  <si>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</si>
  <si>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</si>
  <si>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</si>
  <si>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</si>
  <si>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</si>
  <si>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</si>
  <si>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</si>
  <si>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</si>
  <si>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</si>
  <si>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</si>
  <si>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</si>
  <si>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</si>
  <si>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</si>
  <si>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</si>
  <si>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</si>
  <si>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</si>
  <si>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</si>
  <si>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</si>
  <si>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</si>
  <si>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</si>
  <si>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</si>
  <si>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</si>
  <si>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</si>
  <si>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</si>
  <si>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</si>
  <si>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</si>
  <si>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</si>
  <si>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</si>
  <si>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</si>
  <si>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</si>
  <si>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</si>
  <si>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</si>
  <si>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</si>
  <si>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</si>
  <si>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</si>
  <si>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</si>
  <si>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</si>
  <si>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</si>
  <si>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</si>
  <si>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</si>
  <si>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</si>
  <si>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</si>
  <si>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</si>
  <si>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</si>
  <si>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</si>
  <si>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</si>
  <si>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</si>
  <si>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</si>
  <si>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</si>
  <si>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</si>
  <si>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</si>
  <si>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</si>
  <si>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</si>
  <si>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</si>
  <si>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</si>
  <si>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</si>
  <si>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</si>
  <si>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</si>
  <si>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</si>
  <si>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</si>
  <si>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</si>
  <si>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</si>
  <si>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</si>
  <si>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</si>
  <si>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</si>
  <si>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</si>
  <si>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</si>
  <si>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</si>
  <si>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</si>
  <si>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</si>
  <si>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</si>
  <si>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</si>
  <si>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</si>
  <si>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</si>
  <si>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</si>
  <si>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</si>
  <si>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</si>
  <si>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</si>
  <si>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</si>
  <si>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</si>
  <si>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</si>
  <si>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</si>
  <si>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</si>
  <si>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</si>
  <si>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</si>
  <si>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</si>
  <si>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</si>
  <si>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</si>
  <si>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</si>
  <si>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</si>
  <si>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</si>
  <si>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</si>
  <si>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</si>
  <si>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</si>
  <si>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</si>
  <si>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</si>
  <si>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</si>
  <si>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</si>
  <si>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</si>
  <si>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</si>
  <si>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</si>
  <si>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</si>
  <si>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</si>
  <si>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</si>
  <si>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</si>
  <si>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</si>
  <si>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</si>
  <si>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</si>
  <si>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</si>
  <si>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</si>
  <si>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</si>
  <si>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</si>
  <si>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</si>
  <si>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</si>
  <si>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</si>
  <si>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</si>
  <si>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</si>
  <si>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</si>
  <si>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</si>
  <si>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</si>
  <si>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</si>
  <si>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</si>
  <si>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</si>
  <si>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</si>
  <si>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</si>
  <si>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</si>
  <si>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</si>
  <si>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</si>
  <si>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</si>
  <si>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</si>
  <si>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</si>
  <si>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</si>
  <si>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</si>
  <si>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</si>
  <si>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</si>
  <si>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</si>
  <si>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</si>
  <si>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</si>
  <si>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</si>
  <si>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</si>
  <si>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</si>
  <si>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</si>
  <si>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</si>
  <si>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</si>
  <si>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</si>
  <si>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</si>
  <si>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</si>
  <si>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</si>
  <si>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</si>
  <si>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</si>
  <si>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</si>
  <si>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</si>
  <si>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</si>
  <si>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</si>
  <si>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</si>
  <si>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</si>
  <si>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</si>
  <si>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</si>
  <si>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</si>
  <si>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</si>
  <si>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</si>
  <si>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</si>
  <si>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</si>
  <si>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</si>
  <si>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</si>
  <si>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</si>
  <si>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</si>
  <si>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</si>
  <si>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</si>
  <si>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</si>
  <si>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</si>
  <si>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</si>
  <si>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</si>
  <si>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</si>
  <si>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</si>
  <si>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</si>
  <si>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</si>
  <si>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</si>
  <si>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</si>
  <si>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</si>
  <si>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</si>
  <si>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</si>
  <si>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</si>
  <si>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</si>
  <si>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</si>
  <si>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</si>
  <si>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</si>
  <si>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</si>
  <si>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</si>
  <si>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</si>
  <si>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</si>
  <si>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</si>
  <si>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</si>
  <si>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</si>
  <si>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</si>
  <si>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</si>
  <si>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</si>
  <si>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</si>
  <si>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</si>
  <si>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</si>
  <si>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</si>
  <si>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</si>
  <si>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</si>
  <si>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</si>
  <si>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</si>
  <si>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</si>
  <si>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</si>
  <si>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</si>
  <si>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</si>
  <si>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</si>
  <si>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</si>
  <si>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</si>
  <si>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</si>
  <si>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</si>
  <si>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</si>
  <si>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</si>
  <si>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</si>
  <si>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</si>
  <si>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</si>
  <si>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</si>
  <si>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</si>
  <si>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</si>
  <si>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</si>
  <si>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</si>
  <si>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</si>
  <si>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</si>
  <si>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</si>
  <si>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</si>
  <si>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</si>
  <si>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</si>
  <si>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</si>
  <si>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</si>
  <si>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</si>
  <si>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</si>
  <si>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</si>
  <si>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</si>
  <si>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</si>
  <si>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</si>
  <si>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</si>
  <si>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</si>
  <si>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</si>
  <si>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</si>
  <si>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</si>
  <si>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</si>
  <si>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</si>
  <si>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</si>
  <si>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</si>
  <si>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</si>
  <si>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</si>
  <si>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</si>
  <si>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</si>
  <si>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</si>
  <si>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</si>
  <si>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</si>
  <si>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</si>
  <si>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</si>
  <si>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</si>
  <si>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</si>
  <si>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</si>
  <si>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</si>
  <si>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</si>
  <si>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</si>
  <si>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</si>
  <si>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</si>
  <si>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</si>
  <si>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</si>
  <si>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</si>
  <si>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</si>
  <si>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</si>
  <si>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</si>
  <si>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</si>
  <si>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</si>
  <si>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</si>
  <si>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</si>
  <si>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</si>
  <si>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</si>
  <si>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</si>
  <si>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</si>
  <si>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</si>
  <si>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</si>
  <si>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</si>
  <si>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</si>
  <si>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</si>
  <si>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</si>
  <si>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</si>
  <si>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</si>
  <si>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</si>
  <si>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</si>
  <si>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</si>
  <si>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</si>
  <si>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</si>
  <si>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</si>
  <si>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</si>
  <si>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</si>
  <si>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</si>
  <si>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</si>
  <si>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</si>
  <si>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</si>
  <si>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</si>
  <si>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</si>
  <si>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</si>
  <si>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</si>
  <si>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</si>
  <si>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</si>
  <si>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</si>
  <si>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</si>
  <si>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</si>
  <si>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</si>
  <si>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</si>
  <si>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</si>
  <si>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</si>
  <si>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</si>
  <si>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</si>
  <si>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</si>
  <si>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</si>
  <si>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</si>
  <si>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</si>
  <si>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</si>
  <si>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</si>
  <si>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</si>
  <si>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</si>
  <si>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</si>
  <si>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</si>
  <si>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</si>
  <si>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</si>
  <si>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</si>
  <si>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</si>
  <si>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</si>
  <si>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</si>
  <si>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</si>
  <si>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</si>
  <si>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</si>
  <si>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</si>
  <si>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</si>
  <si>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</si>
  <si>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</si>
  <si>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</si>
  <si>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</si>
  <si>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</si>
  <si>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</si>
  <si>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</si>
  <si>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</si>
  <si>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</si>
  <si>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</si>
  <si>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</si>
  <si>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</si>
  <si>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</si>
  <si>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</si>
  <si>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</si>
  <si>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</si>
  <si>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</si>
  <si>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</si>
  <si>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</si>
  <si>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</si>
  <si>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</si>
  <si>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</si>
  <si>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</si>
  <si>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</si>
  <si>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</si>
  <si>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</si>
  <si>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</si>
  <si>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</si>
  <si>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</si>
  <si>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</si>
  <si>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</si>
  <si>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</si>
  <si>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</si>
  <si>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</si>
  <si>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</si>
  <si>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</si>
  <si>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</si>
  <si>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</si>
  <si>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</si>
  <si>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</si>
  <si>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</si>
  <si>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</si>
  <si>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</si>
  <si>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</si>
  <si>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</si>
  <si>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</si>
  <si>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</si>
  <si>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</si>
  <si>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</si>
  <si>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</si>
  <si>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</si>
  <si>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</si>
  <si>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</si>
  <si>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</si>
  <si>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</si>
  <si>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</si>
  <si>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</si>
  <si>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</si>
  <si>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</si>
  <si>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</si>
  <si>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</si>
  <si>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</si>
  <si>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</si>
  <si>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</si>
  <si>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</si>
  <si>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</si>
  <si>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</si>
  <si>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</si>
  <si>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</si>
  <si>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</si>
  <si>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</si>
  <si>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</si>
  <si>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</si>
  <si>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</si>
  <si>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</si>
  <si>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</si>
  <si>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</si>
  <si>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</si>
  <si>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</si>
  <si>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</si>
  <si>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</si>
  <si>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</si>
  <si>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</si>
  <si>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</si>
  <si>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</si>
  <si>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</si>
  <si>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</si>
  <si>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</si>
  <si>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</si>
  <si>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</si>
  <si>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</si>
  <si>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</si>
  <si>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</si>
  <si>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</si>
  <si>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</si>
  <si>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</si>
  <si>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</si>
  <si>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</si>
  <si>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</si>
  <si>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</si>
  <si>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</si>
  <si>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</si>
  <si>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</si>
  <si>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</si>
  <si>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</si>
  <si>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</si>
  <si>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</si>
  <si>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</si>
  <si>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</si>
  <si>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</si>
  <si>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</si>
  <si>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</si>
  <si>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</si>
  <si>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</si>
  <si>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</si>
  <si>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</si>
  <si>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</si>
  <si>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</si>
  <si>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</si>
  <si>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</si>
  <si>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</si>
  <si>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</si>
  <si>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</si>
  <si>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</si>
  <si>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</si>
  <si>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</si>
  <si>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</si>
  <si>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</si>
  <si>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</si>
  <si>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</si>
  <si>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</si>
  <si>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</si>
  <si>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</si>
  <si>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</si>
  <si>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</si>
  <si>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</si>
  <si>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</si>
  <si>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</si>
  <si>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</si>
  <si>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</si>
  <si>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</si>
  <si>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</si>
  <si>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</si>
  <si>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</si>
  <si>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</si>
  <si>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</si>
  <si>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</si>
  <si>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</si>
  <si>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</si>
  <si>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</si>
  <si>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</si>
  <si>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</si>
  <si>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</si>
  <si>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</si>
  <si>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</si>
  <si>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</si>
  <si>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</si>
  <si>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</si>
  <si>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</si>
  <si>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</si>
  <si>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</si>
  <si>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</si>
  <si>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</si>
  <si>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</si>
  <si>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</si>
  <si>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</si>
  <si>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</si>
  <si>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</si>
  <si>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</si>
  <si>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</si>
  <si>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</si>
  <si>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</si>
  <si>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</si>
  <si>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</si>
  <si>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</si>
  <si>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</si>
  <si>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</si>
  <si>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</si>
  <si>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</si>
  <si>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</si>
  <si>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</si>
  <si>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</si>
  <si>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</si>
  <si>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</si>
  <si>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</si>
  <si>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</si>
  <si>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</si>
  <si>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</si>
  <si>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</si>
  <si>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</si>
  <si>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</si>
  <si>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</si>
  <si>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</si>
  <si>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</si>
  <si>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</si>
  <si>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</si>
  <si>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</si>
  <si>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</si>
  <si>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</si>
  <si>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</si>
  <si>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</si>
  <si>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</si>
  <si>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</si>
  <si>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</si>
  <si>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</si>
  <si>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</si>
  <si>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</si>
  <si>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</si>
  <si>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</si>
  <si>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</si>
  <si>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</si>
  <si>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</si>
  <si>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</si>
  <si>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</si>
  <si>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</si>
  <si>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</si>
  <si>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</si>
  <si>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</si>
  <si>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</si>
  <si>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</si>
  <si>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</si>
  <si>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</si>
  <si>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</si>
  <si>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</si>
  <si>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</si>
  <si>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</si>
  <si>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</si>
  <si>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</si>
  <si>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</si>
  <si>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</si>
  <si>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</si>
  <si>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</si>
  <si>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</si>
  <si>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</si>
  <si>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</si>
  <si>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</si>
  <si>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</si>
  <si>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</si>
  <si>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</si>
  <si>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</si>
  <si>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</si>
  <si>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</si>
  <si>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</si>
  <si>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</si>
  <si>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</si>
  <si>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</si>
  <si>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</si>
  <si>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</si>
  <si>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</si>
  <si>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</si>
  <si>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</si>
  <si>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</si>
  <si>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</si>
  <si>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</si>
  <si>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</si>
  <si>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</si>
  <si>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</si>
  <si>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</si>
  <si>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</si>
  <si>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</si>
  <si>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</si>
  <si>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</si>
  <si>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</si>
  <si>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</si>
  <si>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</si>
  <si>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</si>
  <si>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</si>
  <si>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</si>
  <si>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</si>
  <si>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</si>
  <si>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</si>
  <si>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</si>
  <si>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</si>
  <si>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</si>
  <si>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</si>
  <si>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</si>
  <si>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</si>
  <si>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</si>
  <si>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</si>
  <si>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</si>
  <si>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</si>
  <si>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</si>
  <si>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</si>
  <si>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</si>
  <si>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</si>
  <si>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</si>
  <si>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</si>
  <si>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</si>
  <si>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</si>
  <si>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</si>
  <si>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</si>
  <si>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</si>
  <si>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</si>
  <si>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</si>
  <si>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</si>
  <si>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</si>
  <si>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</si>
  <si>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</si>
  <si>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</si>
  <si>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</si>
  <si>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</si>
  <si>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</si>
  <si>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</si>
  <si>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</si>
  <si>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</si>
  <si>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</si>
  <si>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</si>
  <si>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</si>
  <si>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</si>
  <si>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</si>
  <si>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</si>
  <si>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</si>
  <si>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</si>
  <si>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</si>
  <si>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</si>
  <si>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</si>
  <si>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</si>
  <si>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</si>
  <si>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</si>
  <si>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</si>
  <si>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</si>
  <si>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</si>
  <si>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</si>
  <si>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</si>
  <si>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</si>
  <si>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</si>
  <si>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</si>
  <si>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</si>
  <si>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</si>
  <si>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</si>
  <si>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</si>
  <si>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</si>
  <si>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</si>
  <si>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</si>
  <si>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</si>
  <si>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</si>
  <si>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</si>
  <si>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</si>
  <si>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</si>
  <si>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</si>
  <si>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</si>
  <si>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</si>
  <si>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</si>
  <si>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</si>
  <si>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</si>
  <si>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</si>
  <si>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</si>
  <si>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</si>
  <si>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</si>
  <si>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</si>
  <si>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</si>
  <si>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</si>
  <si>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</si>
  <si>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</si>
  <si>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</si>
  <si>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</si>
  <si>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</si>
  <si>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</si>
  <si>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</si>
  <si>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</si>
  <si>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</si>
  <si>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</si>
  <si>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</si>
  <si>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</si>
  <si>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</si>
  <si>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</si>
  <si>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</si>
  <si>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</si>
  <si>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</si>
  <si>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</si>
  <si>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</si>
  <si>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</si>
  <si>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</si>
  <si>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</si>
  <si>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</si>
  <si>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</si>
  <si>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</si>
  <si>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</si>
  <si>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</si>
  <si>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</si>
  <si>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</si>
  <si>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</si>
  <si>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</si>
  <si>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</si>
  <si>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</si>
  <si>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</si>
  <si>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</si>
  <si>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</si>
  <si>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</si>
  <si>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</si>
  <si>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</si>
  <si>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</si>
  <si>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</si>
  <si>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</si>
  <si>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</si>
  <si>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</si>
  <si>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</si>
  <si>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</si>
  <si>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</si>
  <si>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</si>
  <si>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</si>
  <si>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</si>
  <si>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</si>
  <si>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</si>
  <si>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</si>
  <si>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</si>
  <si>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</si>
  <si>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</si>
  <si>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</si>
  <si>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</si>
  <si>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</si>
  <si>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</si>
  <si>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</si>
  <si>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</si>
  <si>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</si>
  <si>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</si>
  <si>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</si>
  <si>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</si>
  <si>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</si>
  <si>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</si>
  <si>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</si>
  <si>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</si>
  <si>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</si>
  <si>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</si>
  <si>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</si>
  <si>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</si>
  <si>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</si>
  <si>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</si>
  <si>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</si>
  <si>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</si>
  <si>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</si>
  <si>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</si>
  <si>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</si>
  <si>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</si>
  <si>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</si>
  <si>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</si>
  <si>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</si>
  <si>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</si>
  <si>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</si>
  <si>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</si>
  <si>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</si>
  <si>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</si>
  <si>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</si>
  <si>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</si>
  <si>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</si>
  <si>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</si>
  <si>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</si>
  <si>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</si>
  <si>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</si>
  <si>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</si>
  <si>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</si>
  <si>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</si>
  <si>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</si>
  <si>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</si>
  <si>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</si>
  <si>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</si>
  <si>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</si>
  <si>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</si>
  <si>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</si>
  <si>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</si>
  <si>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</si>
  <si>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</si>
  <si>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</si>
  <si>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</si>
  <si>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</si>
  <si>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</si>
  <si>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</si>
  <si>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</si>
  <si>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</si>
  <si>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</si>
  <si>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</si>
  <si>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</si>
  <si>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</si>
  <si>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</si>
  <si>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</si>
  <si>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</si>
  <si>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</si>
  <si>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</si>
  <si>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</si>
  <si>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</si>
  <si>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</si>
  <si>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</si>
  <si>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</si>
  <si>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</si>
  <si>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</si>
  <si>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</si>
  <si>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</si>
  <si>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</si>
  <si>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</si>
  <si>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</si>
  <si>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</si>
  <si>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</si>
  <si>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</si>
  <si>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</si>
  <si>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</si>
  <si>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</si>
  <si>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</si>
  <si>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</si>
  <si>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</si>
  <si>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</si>
  <si>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</si>
  <si>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</si>
  <si>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</si>
  <si>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</si>
  <si>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</si>
  <si>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</si>
  <si>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</si>
  <si>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</si>
  <si>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</si>
  <si>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</si>
  <si>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</si>
  <si>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</si>
  <si>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</si>
  <si>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</si>
  <si>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</si>
  <si>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</si>
  <si>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</si>
  <si>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</si>
  <si>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</si>
  <si>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</si>
  <si>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</si>
  <si>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</si>
  <si>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</si>
  <si>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</si>
  <si>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</si>
  <si>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</si>
  <si>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</si>
  <si>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</si>
  <si>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</si>
  <si>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</si>
  <si>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</si>
  <si>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</si>
  <si>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</si>
  <si>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</si>
  <si>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</si>
  <si>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</si>
  <si>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</si>
  <si>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</si>
  <si>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</si>
  <si>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</si>
  <si>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</si>
  <si>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</si>
  <si>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</si>
  <si>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</si>
  <si>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</si>
  <si>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</si>
  <si>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</si>
  <si>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</si>
  <si>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</si>
  <si>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</si>
  <si>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</si>
  <si>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</si>
  <si>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</si>
  <si>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</si>
  <si>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</si>
  <si>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</si>
  <si>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</si>
  <si>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</si>
  <si>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</si>
  <si>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</si>
  <si>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</si>
  <si>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</si>
  <si>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</si>
  <si>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</si>
  <si>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</si>
  <si>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</si>
  <si>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</si>
  <si>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</si>
  <si>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</si>
  <si>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</si>
  <si>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</si>
  <si>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</si>
  <si>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</si>
  <si>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</si>
  <si>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</si>
  <si>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</si>
  <si>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</si>
  <si>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</si>
  <si>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</si>
  <si>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</si>
  <si>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</si>
  <si>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</si>
  <si>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</si>
  <si>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</si>
  <si>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</si>
  <si>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</si>
  <si>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</si>
  <si>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</si>
  <si>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</si>
  <si>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</si>
  <si>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</si>
  <si>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</si>
  <si>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</si>
  <si>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</si>
  <si>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</si>
  <si>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</si>
  <si>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</si>
  <si>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</si>
  <si>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</si>
  <si>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</si>
  <si>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</si>
  <si>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</si>
  <si>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</si>
  <si>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</si>
  <si>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</si>
  <si>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</si>
  <si>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</si>
  <si>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</si>
  <si>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</si>
  <si>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</si>
  <si>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</si>
  <si>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</si>
  <si>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</si>
  <si>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</si>
  <si>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</si>
  <si>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</si>
  <si>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</si>
  <si>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</si>
  <si>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</si>
  <si>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</si>
  <si>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</si>
  <si>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</si>
  <si>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</si>
  <si>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</si>
  <si>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</si>
  <si>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</si>
  <si>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</si>
  <si>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</si>
  <si>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</si>
  <si>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</si>
  <si>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</si>
  <si>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</si>
  <si>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</si>
  <si>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</si>
  <si>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</si>
  <si>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</si>
  <si>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</si>
  <si>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</si>
  <si>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</si>
  <si>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</si>
  <si>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</si>
  <si>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</si>
  <si>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</si>
  <si>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</si>
  <si>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</si>
  <si>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</si>
  <si>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</si>
  <si>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</si>
  <si>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</si>
  <si>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</si>
  <si>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</si>
  <si>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</si>
  <si>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</si>
  <si>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</si>
  <si>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</si>
  <si>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</si>
  <si>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</si>
  <si>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</si>
  <si>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</si>
  <si>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</si>
  <si>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</si>
  <si>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</si>
  <si>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</si>
  <si>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</si>
  <si>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</si>
  <si>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</si>
  <si>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</si>
  <si>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</si>
  <si>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</si>
  <si>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</si>
  <si>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</si>
  <si>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</si>
  <si>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</si>
  <si>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</si>
  <si>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</si>
  <si>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</si>
  <si>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</si>
  <si>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</si>
  <si>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</si>
  <si>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</si>
  <si>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</si>
  <si>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</si>
  <si>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</si>
  <si>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</si>
  <si>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</si>
  <si>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</si>
  <si>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</si>
  <si>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</si>
  <si>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</si>
  <si>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</si>
  <si>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</si>
  <si>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</si>
  <si>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</si>
  <si>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</si>
  <si>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</si>
  <si>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</si>
  <si>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</si>
  <si>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</si>
  <si>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</si>
  <si>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</si>
  <si>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</si>
  <si>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</si>
  <si>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</si>
  <si>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</si>
  <si>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</si>
  <si>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</si>
  <si>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</si>
  <si>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</si>
  <si>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</si>
  <si>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</si>
  <si>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</si>
  <si>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</si>
  <si>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</si>
  <si>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</si>
  <si>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</si>
  <si>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</si>
  <si>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</si>
  <si>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</si>
  <si>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</si>
  <si>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</si>
  <si>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</si>
  <si>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</si>
  <si>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</si>
  <si>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</si>
  <si>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</si>
  <si>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</si>
  <si>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</si>
  <si>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</si>
  <si>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</si>
  <si>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</si>
  <si>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</si>
  <si>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</si>
  <si>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</si>
  <si>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</si>
  <si>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</si>
  <si>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</si>
  <si>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</si>
  <si>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</si>
  <si>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</si>
  <si>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</si>
  <si>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</si>
  <si>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</si>
  <si>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</si>
  <si>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</si>
  <si>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</si>
  <si>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</si>
  <si>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</si>
  <si>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</si>
  <si>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</si>
  <si>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</si>
  <si>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</si>
  <si>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</si>
  <si>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</si>
  <si>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</si>
  <si>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</si>
  <si>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</si>
  <si>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</si>
  <si>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</si>
  <si>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</si>
  <si>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</si>
  <si>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</si>
  <si>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</si>
  <si>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</si>
  <si>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</si>
  <si>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</si>
  <si>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</si>
  <si>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</si>
  <si>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</si>
  <si>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</si>
  <si>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</si>
  <si>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</si>
  <si>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</si>
  <si>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</si>
  <si>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</si>
  <si>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</si>
  <si>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</si>
  <si>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</si>
  <si>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</si>
  <si>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</si>
  <si>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</si>
  <si>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</si>
  <si>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</si>
  <si>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</si>
  <si>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</si>
  <si>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</si>
  <si>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</si>
  <si>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</si>
  <si>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</si>
  <si>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</si>
  <si>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</si>
  <si>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</si>
  <si>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</si>
  <si>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</si>
  <si>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</si>
  <si>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</si>
  <si>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</si>
  <si>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</si>
  <si>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</si>
  <si>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</si>
  <si>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</si>
  <si>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</si>
  <si>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</si>
  <si>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</si>
  <si>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</si>
  <si>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</si>
  <si>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</si>
  <si>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</si>
  <si>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</si>
  <si>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</si>
  <si>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</si>
  <si>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</si>
  <si>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</si>
  <si>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</si>
  <si>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</si>
  <si>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</si>
  <si>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</si>
  <si>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</si>
  <si>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</si>
  <si>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</si>
  <si>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</si>
  <si>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</si>
  <si>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</si>
  <si>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</si>
  <si>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</si>
  <si>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</si>
  <si>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</si>
  <si>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</si>
  <si>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</si>
  <si>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</si>
  <si>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</si>
  <si>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</si>
  <si>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</si>
  <si>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</si>
  <si>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</si>
  <si>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</si>
  <si>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</si>
  <si>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</si>
  <si>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</si>
  <si>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</si>
  <si>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</si>
  <si>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</si>
  <si>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</si>
  <si>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</si>
  <si>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</si>
  <si>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</si>
  <si>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</si>
  <si>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</si>
  <si>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</si>
  <si>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</si>
  <si>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</si>
  <si>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</si>
  <si>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</si>
  <si>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</si>
  <si>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</si>
  <si>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</si>
  <si>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</si>
  <si>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</si>
  <si>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</si>
  <si>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</si>
  <si>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</si>
  <si>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</si>
  <si>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</si>
  <si>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</si>
  <si>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</si>
  <si>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</si>
  <si>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</si>
  <si>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</si>
  <si>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</si>
  <si>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</si>
  <si>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</si>
  <si>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</si>
  <si>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</si>
  <si>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</si>
  <si>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</si>
  <si>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</si>
  <si>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</si>
  <si>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</si>
  <si>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</si>
  <si>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</si>
  <si>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</si>
  <si>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</si>
  <si>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</si>
  <si>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</si>
  <si>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</si>
  <si>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</si>
  <si>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</si>
  <si>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</si>
  <si>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</si>
  <si>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</si>
  <si>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</si>
  <si>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</si>
  <si>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</si>
  <si>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</si>
  <si>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</si>
  <si>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</si>
  <si>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</si>
  <si>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</si>
  <si>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</si>
  <si>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</si>
  <si>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</si>
  <si>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</si>
  <si>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</si>
  <si>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</si>
  <si>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</si>
  <si>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</si>
  <si>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</si>
  <si>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</si>
  <si>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</si>
  <si>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</si>
  <si>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</si>
  <si>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</si>
  <si>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</si>
  <si>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</si>
  <si>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</si>
  <si>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</si>
  <si>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</si>
  <si>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</si>
  <si>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</si>
  <si>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</si>
  <si>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</si>
  <si>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</si>
  <si>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</si>
  <si>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</si>
  <si>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</si>
  <si>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</si>
  <si>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</si>
  <si>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</si>
  <si>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</si>
  <si>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</si>
  <si>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</si>
  <si>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</si>
  <si>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</si>
  <si>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</si>
  <si>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</si>
  <si>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</si>
  <si>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</si>
  <si>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</si>
  <si>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</si>
  <si>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</si>
  <si>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</si>
  <si>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</si>
  <si>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</si>
  <si>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</si>
  <si>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</si>
  <si>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</si>
  <si>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</si>
  <si>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</si>
  <si>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</si>
  <si>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</si>
  <si>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</si>
  <si>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</si>
  <si>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</si>
  <si>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</si>
  <si>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</si>
  <si>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</si>
  <si>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</si>
  <si>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</si>
  <si>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</si>
  <si>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</si>
  <si>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</si>
  <si>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</si>
  <si>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</si>
  <si>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</si>
  <si>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</si>
  <si>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</si>
  <si>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</si>
  <si>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</si>
  <si>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</si>
  <si>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</si>
  <si>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</si>
  <si>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</si>
  <si>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</si>
  <si>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</si>
  <si>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</si>
  <si>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</si>
  <si>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</si>
  <si>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</si>
  <si>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</si>
  <si>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</si>
  <si>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</si>
  <si>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</si>
  <si>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</si>
  <si>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</si>
  <si>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</si>
  <si>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</si>
  <si>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</si>
  <si>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</si>
  <si>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</si>
  <si>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</si>
  <si>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</si>
  <si>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</si>
  <si>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</si>
  <si>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</si>
  <si>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</si>
  <si>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</si>
  <si>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</si>
  <si>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</si>
  <si>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</si>
  <si>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</si>
  <si>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</si>
  <si>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</si>
  <si>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</si>
  <si>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</si>
  <si>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</si>
  <si>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</si>
  <si>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</si>
  <si>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</si>
  <si>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</si>
  <si>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</si>
  <si>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</si>
  <si>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</si>
  <si>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</si>
  <si>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</si>
  <si>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</si>
  <si>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</si>
  <si>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</si>
  <si>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</si>
  <si>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</si>
  <si>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</si>
  <si>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</si>
  <si>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</si>
  <si>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</si>
  <si>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</si>
  <si>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</si>
  <si>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</si>
  <si>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</si>
  <si>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</si>
  <si>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</si>
  <si>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</si>
  <si>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</si>
  <si>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</si>
  <si>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</si>
  <si>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</si>
  <si>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</si>
  <si>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</si>
  <si>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</si>
  <si>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</si>
  <si>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</si>
  <si>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</si>
  <si>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</si>
  <si>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</si>
  <si>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</si>
  <si>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</si>
  <si>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</si>
  <si>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</si>
  <si>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</si>
  <si>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</si>
  <si>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</si>
  <si>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</si>
  <si>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</si>
  <si>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</si>
  <si>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</si>
  <si>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</si>
  <si>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</si>
  <si>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</si>
  <si>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</si>
  <si>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</si>
  <si>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</si>
  <si>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</si>
  <si>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</si>
  <si>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</si>
  <si>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</si>
  <si>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</si>
  <si>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</si>
  <si>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</si>
  <si>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</si>
  <si>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</si>
  <si>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</si>
  <si>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</si>
  <si>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</si>
  <si>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</si>
  <si>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</si>
  <si>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</si>
  <si>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</si>
  <si>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</si>
  <si>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</si>
  <si>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</si>
  <si>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</si>
  <si>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</si>
  <si>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</si>
  <si>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</si>
  <si>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</si>
  <si>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</si>
  <si>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</si>
  <si>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</si>
  <si>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</si>
  <si>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</si>
  <si>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</si>
  <si>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</si>
  <si>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</si>
  <si>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</si>
  <si>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</si>
  <si>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</si>
  <si>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</si>
  <si>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</si>
  <si>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</si>
  <si>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</si>
  <si>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</si>
  <si>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</si>
  <si>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</si>
  <si>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</si>
  <si>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</si>
  <si>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</si>
  <si>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</si>
  <si>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</si>
  <si>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</si>
  <si>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</si>
  <si>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</si>
  <si>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</si>
  <si>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</si>
  <si>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</si>
  <si>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</si>
  <si>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</si>
  <si>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</si>
  <si>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</si>
  <si>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</si>
  <si>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</si>
  <si>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</si>
  <si>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</si>
  <si>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</si>
  <si>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</si>
  <si>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</si>
  <si>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</si>
  <si>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</si>
  <si>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</si>
  <si>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</si>
  <si>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</si>
  <si>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</si>
  <si>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</si>
  <si>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</si>
  <si>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</si>
  <si>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</si>
  <si>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</si>
  <si>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</si>
  <si>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</si>
  <si>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</si>
  <si>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</si>
  <si>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</si>
  <si>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</si>
  <si>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</si>
  <si>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</si>
  <si>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</si>
  <si>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</si>
  <si>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</si>
  <si>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</si>
  <si>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</si>
  <si>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</si>
  <si>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</si>
  <si>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</si>
  <si>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</si>
  <si>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</si>
  <si>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</si>
  <si>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</si>
  <si>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</si>
  <si>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</si>
  <si>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</si>
  <si>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</si>
  <si>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</si>
  <si>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</si>
  <si>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</si>
  <si>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</si>
  <si>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</si>
  <si>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</si>
  <si>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</si>
  <si>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</si>
  <si>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</si>
  <si>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</si>
  <si>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</si>
  <si>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</si>
  <si>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</si>
  <si>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</si>
  <si>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</si>
  <si>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</si>
  <si>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</si>
  <si>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</si>
  <si>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</si>
  <si>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</si>
  <si>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</si>
  <si>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</si>
  <si>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</si>
  <si>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</si>
  <si>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</si>
  <si>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</si>
  <si>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</si>
  <si>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</si>
  <si>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</si>
  <si>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</si>
  <si>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</si>
  <si>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</si>
  <si>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</si>
  <si>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</si>
  <si>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</si>
  <si>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</si>
  <si>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</si>
  <si>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</si>
  <si>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</si>
  <si>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</si>
  <si>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</si>
  <si>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</si>
  <si>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</si>
  <si>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</si>
  <si>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</si>
  <si>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</si>
  <si>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</si>
  <si>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</si>
  <si>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</si>
  <si>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</si>
  <si>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</si>
  <si>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</si>
  <si>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</si>
  <si>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</si>
  <si>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</si>
  <si>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</si>
  <si>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</si>
  <si>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</si>
  <si>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</si>
  <si>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</si>
  <si>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</si>
  <si>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</si>
  <si>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</si>
  <si>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</si>
  <si>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</si>
  <si>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</si>
  <si>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</si>
  <si>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</si>
  <si>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</si>
  <si>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</si>
  <si>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</si>
  <si>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</si>
  <si>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</si>
  <si>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</si>
  <si>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</si>
  <si>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</si>
  <si>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</si>
  <si>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</si>
  <si>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</si>
  <si>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</si>
  <si>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</si>
  <si>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</si>
  <si>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</si>
  <si>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</si>
  <si>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</si>
  <si>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</si>
  <si>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</si>
  <si>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</si>
  <si>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</si>
  <si>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</si>
  <si>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</si>
  <si>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</si>
  <si>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</si>
  <si>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</si>
  <si>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</si>
  <si>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</si>
  <si>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</si>
  <si>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</si>
  <si>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</si>
  <si>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</si>
  <si>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</si>
  <si>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</si>
  <si>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</si>
  <si>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</si>
  <si>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</si>
  <si>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</si>
  <si>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</si>
  <si>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</si>
  <si>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</si>
  <si>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</si>
  <si>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</si>
  <si>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</si>
  <si>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</si>
  <si>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</si>
  <si>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</si>
  <si>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</si>
  <si>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</si>
  <si>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</si>
  <si>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</si>
  <si>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</si>
  <si>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</si>
  <si>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</si>
  <si>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</si>
  <si>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</si>
  <si>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</si>
  <si>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</si>
  <si>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</si>
  <si>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</si>
  <si>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</si>
  <si>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</si>
  <si>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</si>
  <si>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</si>
  <si>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</si>
  <si>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</si>
  <si>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</si>
  <si>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</si>
  <si>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</si>
  <si>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</si>
  <si>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</si>
  <si>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</si>
  <si>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</si>
  <si>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</si>
  <si>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</si>
  <si>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</si>
  <si>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</si>
  <si>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</si>
  <si>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</si>
  <si>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</si>
  <si>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</si>
  <si>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</si>
  <si>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</si>
  <si>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</si>
  <si>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</si>
  <si>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</si>
  <si>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</si>
  <si>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</si>
  <si>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</si>
  <si>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</si>
  <si>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</si>
  <si>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</si>
  <si>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</si>
  <si>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</si>
  <si>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</si>
  <si>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</si>
  <si>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</si>
  <si>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</si>
  <si>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</si>
  <si>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</si>
  <si>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</si>
  <si>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</si>
  <si>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</si>
  <si>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</si>
  <si>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</si>
  <si>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</si>
  <si>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</si>
  <si>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</si>
  <si>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</si>
  <si>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</si>
  <si>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</si>
  <si>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</si>
  <si>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</si>
  <si>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</si>
  <si>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</si>
  <si>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</si>
  <si>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</si>
  <si>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</si>
  <si>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</si>
  <si>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</si>
  <si>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</si>
  <si>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</si>
  <si>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</si>
  <si>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</si>
  <si>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</si>
  <si>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</si>
  <si>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</si>
  <si>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</si>
  <si>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</si>
  <si>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</si>
  <si>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</si>
  <si>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</si>
  <si>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</si>
  <si>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</si>
  <si>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</si>
  <si>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</si>
  <si>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</si>
  <si>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</si>
  <si>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</si>
  <si>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</si>
  <si>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</si>
  <si>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</si>
  <si>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</si>
  <si>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</si>
  <si>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</si>
  <si>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</si>
  <si>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</si>
  <si>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</si>
  <si>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</si>
  <si>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</si>
  <si>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</si>
  <si>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</si>
  <si>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</si>
  <si>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</si>
  <si>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</si>
  <si>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</si>
  <si>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</si>
  <si>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</si>
  <si>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</si>
  <si>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</si>
  <si>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</si>
  <si>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</si>
  <si>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</si>
  <si>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</si>
  <si>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</si>
  <si>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</si>
  <si>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</si>
  <si>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</si>
  <si>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</si>
  <si>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</si>
  <si>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</si>
  <si>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</si>
  <si>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</si>
  <si>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</si>
  <si>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</si>
  <si>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</si>
  <si>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</si>
  <si>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</si>
  <si>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</si>
  <si>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</si>
  <si>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</si>
  <si>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</si>
  <si>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</si>
  <si>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</si>
  <si>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</si>
  <si>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</si>
  <si>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</si>
  <si>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</si>
  <si>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</si>
  <si>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</si>
  <si>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</si>
  <si>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</si>
  <si>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</si>
  <si>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</si>
  <si>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</si>
  <si>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</si>
  <si>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</si>
  <si>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</si>
  <si>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</si>
  <si>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</si>
  <si>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</si>
  <si>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</si>
  <si>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</si>
  <si>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</si>
  <si>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</si>
  <si>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</si>
  <si>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</si>
  <si>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</si>
  <si>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</si>
  <si>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</si>
  <si>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</si>
  <si>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</si>
  <si>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</si>
  <si>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</si>
  <si>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</si>
  <si>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</si>
  <si>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</si>
  <si>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</si>
  <si>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</si>
  <si>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</si>
  <si>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</si>
  <si>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</si>
  <si>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</si>
  <si>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</si>
  <si>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</si>
  <si>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</si>
  <si>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</si>
  <si>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</si>
  <si>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</si>
  <si>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</si>
  <si>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</si>
  <si>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</si>
  <si>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</si>
  <si>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</si>
  <si>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</si>
  <si>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</si>
  <si>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</si>
  <si>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</si>
  <si>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</si>
  <si>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</si>
  <si>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</si>
  <si>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</si>
  <si>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</si>
  <si>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</si>
  <si>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</si>
  <si>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</si>
  <si>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</si>
  <si>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</si>
  <si>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</si>
  <si>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</si>
  <si>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</si>
  <si>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</si>
  <si>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</si>
  <si>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</si>
  <si>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</si>
  <si>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</si>
  <si>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</si>
  <si>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</si>
  <si>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</si>
  <si>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</si>
  <si>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</si>
  <si>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</si>
  <si>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</si>
  <si>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</si>
  <si>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</si>
  <si>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</si>
  <si>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</si>
  <si>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</si>
  <si>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</si>
  <si>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</si>
  <si>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</si>
  <si>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</si>
  <si>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</si>
  <si>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</si>
  <si>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</si>
  <si>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</si>
  <si>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</si>
  <si>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</si>
  <si>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</si>
  <si>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</si>
  <si>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</si>
  <si>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</si>
  <si>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</si>
  <si>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</si>
  <si>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</si>
  <si>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</si>
  <si>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</si>
  <si>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</si>
  <si>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</si>
  <si>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</si>
  <si>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</si>
  <si>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</si>
  <si>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</si>
  <si>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</si>
  <si>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</si>
  <si>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</si>
  <si>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</si>
  <si>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</si>
  <si>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</si>
  <si>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</si>
  <si>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</si>
  <si>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</si>
  <si>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</si>
  <si>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</si>
  <si>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</si>
  <si>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</si>
  <si>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</si>
  <si>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</si>
  <si>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</si>
  <si>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</si>
  <si>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</si>
  <si>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</si>
  <si>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</si>
  <si>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</si>
  <si>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</si>
  <si>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</si>
  <si>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</si>
  <si>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</si>
  <si>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</si>
  <si>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</si>
  <si>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</si>
  <si>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</si>
  <si>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</si>
  <si>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</si>
  <si>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</si>
  <si>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</si>
  <si>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</si>
  <si>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</si>
  <si>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</si>
  <si>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</si>
  <si>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</si>
  <si>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</si>
  <si>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</si>
  <si>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</si>
  <si>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</si>
  <si>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</si>
  <si>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</si>
  <si>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</si>
  <si>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</si>
  <si>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</si>
  <si>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</si>
  <si>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</si>
  <si>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</si>
  <si>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</si>
  <si>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</si>
  <si>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</si>
  <si>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</si>
  <si>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</si>
  <si>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</si>
  <si>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</si>
  <si>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</si>
  <si>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</si>
  <si>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</si>
  <si>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</si>
  <si>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</si>
  <si>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</si>
  <si>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</si>
  <si>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</si>
  <si>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</si>
  <si>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</si>
  <si>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</si>
  <si>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</si>
  <si>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</si>
  <si>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</si>
  <si>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</si>
  <si>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</si>
  <si>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</si>
  <si>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</si>
  <si>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</si>
  <si>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</si>
  <si>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</si>
  <si>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</si>
  <si>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</si>
  <si>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</si>
  <si>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</si>
  <si>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</si>
  <si>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</si>
  <si>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</si>
  <si>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</si>
  <si>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</si>
  <si>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</si>
  <si>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</si>
  <si>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</si>
  <si>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</si>
  <si>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</si>
  <si>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</si>
  <si>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</si>
  <si>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</si>
  <si>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</si>
  <si>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</si>
  <si>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</si>
  <si>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</si>
  <si>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</si>
  <si>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</si>
  <si>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</si>
  <si>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</si>
  <si>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</si>
  <si>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</si>
  <si>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</si>
  <si>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</si>
  <si>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</si>
  <si>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</si>
  <si>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</si>
  <si>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</si>
  <si>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</si>
  <si>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</si>
  <si>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</si>
  <si>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</si>
  <si>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</si>
  <si>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</si>
  <si>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</si>
  <si>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</si>
  <si>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</si>
  <si>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</si>
  <si>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</si>
  <si>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</si>
  <si>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</si>
  <si>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</si>
  <si>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</si>
  <si>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</si>
  <si>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</si>
  <si>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</si>
  <si>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</si>
  <si>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</si>
  <si>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</si>
  <si>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</si>
  <si>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</si>
  <si>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</si>
  <si>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</si>
  <si>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</si>
  <si>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</si>
  <si>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</si>
  <si>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</si>
  <si>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</si>
  <si>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</si>
  <si>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</si>
  <si>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</si>
  <si>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</si>
  <si>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</si>
  <si>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</si>
  <si>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</si>
  <si>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</si>
  <si>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</si>
  <si>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</si>
  <si>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</si>
  <si>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</si>
  <si>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</si>
  <si>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</si>
  <si>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</si>
  <si>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</si>
  <si>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</si>
  <si>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</si>
  <si>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</si>
  <si>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</si>
  <si>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</si>
  <si>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</si>
  <si>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</si>
  <si>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</si>
  <si>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</si>
  <si>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</si>
  <si>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</si>
  <si>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</si>
  <si>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</si>
  <si>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</si>
  <si>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</si>
  <si>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</si>
  <si>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</si>
  <si>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</si>
  <si>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</si>
  <si>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</si>
  <si>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</si>
  <si>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</si>
  <si>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</si>
  <si>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</si>
  <si>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</si>
  <si>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</si>
  <si>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</si>
  <si>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</si>
  <si>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</si>
  <si>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</si>
  <si>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</si>
  <si>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</si>
  <si>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</si>
  <si>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</si>
  <si>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</si>
  <si>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</si>
  <si>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</si>
  <si>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</si>
  <si>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</si>
  <si>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</si>
  <si>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</si>
  <si>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</si>
  <si>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</si>
  <si>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</si>
  <si>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</si>
  <si>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</si>
  <si>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</si>
  <si>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</si>
  <si>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</si>
  <si>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</si>
  <si>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</si>
  <si>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</si>
  <si>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</si>
  <si>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</si>
  <si>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</si>
  <si>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</si>
  <si>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</si>
  <si>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</si>
  <si>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</si>
  <si>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</si>
  <si>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</si>
  <si>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</si>
  <si>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</si>
  <si>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</si>
  <si>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</si>
  <si>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</si>
  <si>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</si>
  <si>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</si>
  <si>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</si>
  <si>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</si>
  <si>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</si>
  <si>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</si>
  <si>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</si>
  <si>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</si>
  <si>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</si>
  <si>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</si>
  <si>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</si>
  <si>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</si>
  <si>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</si>
  <si>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</si>
  <si>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</si>
  <si>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</si>
  <si>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</si>
  <si>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</si>
  <si>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</si>
  <si>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</si>
  <si>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</si>
  <si>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</si>
  <si>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</si>
  <si>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</si>
  <si>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</si>
  <si>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</si>
  <si>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</si>
  <si>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</si>
  <si>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</si>
  <si>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</si>
  <si>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</si>
  <si>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</si>
  <si>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</si>
  <si>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</si>
  <si>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</si>
  <si>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</si>
  <si>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</si>
  <si>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</si>
  <si>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</si>
  <si>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</si>
  <si>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</si>
  <si>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</si>
  <si>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</si>
  <si>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</si>
  <si>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</si>
  <si>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</si>
  <si>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</si>
  <si>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</si>
  <si>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</si>
  <si>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</si>
  <si>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</si>
  <si>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</si>
  <si>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</si>
  <si>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</si>
  <si>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</si>
  <si>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</si>
  <si>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</si>
  <si>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</si>
  <si>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</si>
  <si>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</si>
  <si>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</si>
  <si>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</si>
  <si>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</si>
  <si>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</si>
  <si>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</si>
  <si>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</si>
  <si>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</si>
  <si>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</si>
  <si>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</si>
  <si>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</si>
  <si>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</si>
  <si>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</si>
  <si>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</si>
  <si>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</si>
  <si>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</si>
  <si>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</si>
  <si>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</si>
  <si>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</si>
  <si>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</si>
  <si>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</si>
  <si>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</si>
  <si>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</si>
  <si>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</si>
  <si>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</si>
  <si>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</si>
  <si>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</si>
  <si>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</si>
  <si>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</si>
  <si>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</si>
  <si>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</si>
  <si>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</si>
  <si>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</si>
  <si>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</si>
  <si>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</si>
  <si>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</si>
  <si>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</si>
  <si>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</si>
  <si>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</si>
  <si>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</si>
  <si>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</si>
  <si>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</si>
  <si>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</si>
  <si>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</si>
  <si>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</si>
  <si>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</si>
  <si>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</si>
  <si>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</si>
  <si>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</si>
  <si>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</si>
  <si>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</si>
  <si>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</si>
  <si>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</si>
  <si>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</si>
  <si>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</si>
  <si>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</si>
  <si>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</si>
  <si>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</si>
  <si>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</si>
  <si>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</si>
  <si>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</si>
  <si>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</si>
  <si>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</si>
  <si>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</si>
  <si>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</si>
  <si>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</si>
  <si>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</si>
  <si>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</si>
  <si>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</si>
  <si>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</si>
  <si>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</si>
  <si>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</si>
  <si>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</si>
  <si>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</si>
  <si>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</si>
  <si>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</si>
  <si>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</si>
  <si>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</si>
  <si>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</si>
  <si>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</si>
  <si>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</si>
  <si>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</si>
  <si>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</si>
  <si>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</si>
  <si>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</si>
  <si>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</si>
  <si>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</si>
  <si>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</si>
  <si>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</si>
  <si>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</si>
  <si>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</si>
  <si>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</si>
  <si>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</si>
  <si>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</si>
  <si>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</si>
  <si>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</si>
  <si>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</si>
  <si>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</si>
  <si>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</si>
  <si>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</si>
  <si>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</si>
  <si>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</si>
  <si>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</si>
  <si>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</si>
  <si>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</si>
  <si>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</si>
  <si>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</si>
  <si>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</si>
  <si>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</si>
  <si>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</si>
  <si>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</si>
  <si>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</si>
  <si>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</si>
  <si>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</si>
  <si>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</si>
  <si>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</si>
  <si>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</si>
  <si>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</si>
  <si>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</si>
  <si>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</si>
  <si>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</si>
  <si>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</si>
  <si>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</si>
  <si>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</si>
  <si>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</si>
  <si>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</si>
  <si>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</si>
  <si>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</si>
  <si>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</si>
  <si>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</si>
  <si>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</si>
  <si>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</si>
  <si>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</si>
  <si>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</si>
  <si>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</si>
  <si>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</si>
  <si>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</si>
  <si>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</si>
  <si>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</si>
  <si>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</si>
  <si>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</si>
  <si>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</si>
  <si>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</si>
  <si>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</si>
  <si>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</si>
  <si>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</si>
  <si>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</si>
  <si>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</si>
  <si>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</si>
  <si>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</si>
  <si>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</si>
  <si>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</si>
  <si>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</si>
  <si>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</si>
  <si>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</si>
  <si>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</si>
  <si>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</si>
  <si>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</si>
  <si>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</si>
  <si>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</si>
  <si>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</si>
  <si>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</si>
  <si>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</si>
  <si>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</si>
  <si>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</si>
  <si>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</si>
  <si>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</si>
  <si>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</si>
  <si>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</si>
  <si>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</si>
  <si>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</si>
  <si>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</si>
  <si>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</si>
  <si>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</si>
  <si>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</si>
  <si>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</si>
  <si>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</si>
  <si>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</si>
  <si>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</si>
  <si>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</si>
  <si>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</si>
  <si>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</si>
  <si>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</si>
  <si>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</si>
  <si>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</si>
  <si>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</si>
  <si>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</si>
  <si>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</si>
  <si>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</si>
  <si>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</si>
  <si>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</si>
  <si>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</si>
  <si>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</si>
  <si>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</si>
  <si>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</si>
  <si>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</si>
  <si>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</si>
  <si>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</si>
  <si>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</si>
  <si>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</si>
  <si>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</si>
  <si>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</si>
  <si>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</si>
  <si>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</si>
  <si>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</si>
  <si>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</si>
  <si>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</si>
  <si>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</si>
  <si>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</si>
  <si>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</si>
  <si>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</si>
  <si>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</si>
  <si>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</si>
  <si>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</si>
  <si>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</si>
  <si>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</si>
  <si>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</si>
  <si>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</si>
  <si>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</si>
  <si>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</si>
  <si>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</si>
  <si>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</si>
  <si>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</si>
  <si>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</si>
  <si>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</si>
  <si>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</si>
  <si>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</si>
  <si>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</si>
  <si>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</si>
  <si>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</si>
  <si>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</si>
  <si>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</si>
  <si>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</si>
  <si>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</si>
  <si>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</si>
  <si>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</si>
  <si>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</si>
  <si>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</si>
  <si>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</si>
  <si>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</si>
  <si>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</si>
  <si>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</si>
  <si>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</si>
  <si>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</si>
  <si>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</si>
  <si>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</si>
  <si>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</si>
  <si>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</si>
  <si>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</si>
  <si>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</si>
  <si>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</si>
  <si>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</si>
  <si>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</si>
  <si>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</si>
  <si>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</si>
  <si>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</si>
  <si>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</si>
  <si>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</si>
  <si>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</si>
  <si>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</si>
  <si>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</si>
  <si>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</si>
  <si>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</si>
  <si>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</si>
  <si>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</si>
  <si>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</si>
  <si>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</si>
  <si>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</si>
  <si>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</si>
  <si>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</si>
  <si>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</si>
  <si>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</si>
  <si>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</si>
  <si>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</si>
  <si>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</si>
  <si>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</si>
  <si>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</si>
  <si>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</si>
  <si>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</si>
  <si>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</si>
  <si>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</si>
  <si>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</si>
  <si>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</si>
  <si>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</si>
  <si>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</si>
  <si>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</si>
  <si>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</si>
  <si>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</si>
  <si>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</si>
  <si>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</si>
  <si>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</si>
  <si>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</si>
  <si>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</si>
  <si>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</si>
  <si>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</si>
  <si>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</si>
  <si>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</si>
  <si>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</si>
  <si>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</si>
  <si>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</si>
  <si>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</si>
  <si>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</si>
  <si>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</si>
  <si>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</si>
  <si>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</si>
  <si>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</si>
  <si>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</si>
  <si>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</si>
  <si>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</si>
  <si>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</si>
  <si>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</si>
  <si>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</si>
  <si>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</si>
  <si>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</si>
  <si>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</si>
  <si>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</si>
  <si>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</si>
  <si>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</si>
  <si>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</si>
  <si>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</si>
  <si>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</si>
  <si>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</si>
  <si>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</si>
  <si>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</si>
  <si>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</si>
  <si>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</si>
  <si>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</si>
  <si>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</si>
  <si>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</si>
  <si>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</si>
  <si>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</si>
  <si>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</si>
  <si>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</si>
  <si>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</si>
  <si>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</si>
  <si>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</si>
  <si>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</si>
  <si>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</si>
  <si>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</si>
  <si>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</si>
  <si>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</si>
  <si>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</si>
  <si>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</si>
  <si>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</si>
  <si>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</si>
  <si>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</si>
  <si>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</si>
  <si>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</si>
  <si>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</si>
  <si>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</si>
  <si>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</si>
  <si>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</si>
  <si>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</si>
  <si>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</si>
  <si>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</si>
  <si>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</si>
  <si>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</si>
  <si>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</si>
  <si>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</si>
  <si>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</si>
  <si>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</si>
  <si>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</si>
  <si>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</si>
  <si>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</si>
  <si>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</si>
  <si>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</si>
  <si>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</si>
  <si>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</si>
  <si>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</si>
  <si>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</si>
  <si>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</si>
  <si>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</si>
  <si>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</si>
  <si>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</si>
  <si>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</si>
  <si>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</si>
  <si>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</si>
  <si>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</si>
  <si>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</si>
  <si>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</si>
  <si>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</si>
  <si>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</si>
  <si>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</si>
  <si>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</si>
  <si>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</si>
  <si>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</si>
  <si>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</si>
  <si>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</si>
  <si>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</si>
  <si>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</si>
  <si>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</si>
  <si>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</si>
  <si>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</si>
  <si>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</si>
  <si>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</si>
  <si>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</si>
  <si>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</si>
  <si>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</si>
  <si>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</si>
  <si>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</si>
  <si>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</si>
  <si>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</si>
  <si>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</si>
  <si>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</si>
  <si>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</si>
  <si>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</si>
  <si>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</si>
  <si>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</si>
  <si>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</si>
  <si>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</si>
  <si>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</si>
  <si>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</si>
  <si>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</si>
  <si>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</si>
  <si>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</si>
  <si>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</si>
  <si>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</si>
  <si>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</si>
  <si>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</si>
  <si>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</si>
  <si>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</si>
  <si>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</si>
  <si>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</si>
  <si>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</si>
  <si>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</si>
  <si>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</si>
  <si>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</si>
  <si>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</si>
  <si>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</si>
  <si>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</si>
  <si>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</si>
  <si>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</si>
  <si>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</si>
  <si>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</si>
  <si>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</si>
  <si>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</si>
  <si>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</si>
  <si>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</si>
  <si>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</si>
  <si>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</si>
  <si>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</si>
  <si>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</si>
  <si>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</si>
  <si>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</si>
  <si>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</si>
  <si>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</si>
  <si>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</si>
  <si>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</si>
  <si>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</si>
  <si>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</si>
  <si>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</si>
  <si>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</si>
  <si>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</si>
  <si>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</si>
  <si>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</si>
  <si>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</si>
  <si>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</si>
  <si>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</si>
  <si>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</si>
  <si>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</si>
  <si>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</si>
  <si>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</si>
  <si>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</si>
  <si>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</si>
  <si>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</si>
  <si>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</si>
  <si>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</si>
  <si>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</si>
  <si>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</si>
  <si>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</si>
  <si>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</si>
  <si>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</si>
  <si>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</si>
  <si>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</si>
  <si>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</si>
  <si>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</si>
  <si>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</si>
  <si>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</si>
  <si>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</si>
  <si>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</si>
  <si>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</si>
  <si>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</si>
  <si>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</si>
  <si>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</si>
  <si>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</si>
  <si>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</si>
  <si>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</si>
  <si>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</si>
  <si>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</si>
  <si>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</si>
  <si>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</si>
  <si>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</si>
  <si>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</si>
  <si>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</si>
  <si>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</si>
  <si>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</si>
  <si>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</si>
  <si>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</si>
  <si>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</si>
  <si>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</si>
  <si>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</si>
  <si>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</si>
  <si>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</si>
  <si>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</si>
  <si>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</si>
  <si>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</si>
  <si>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</si>
  <si>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</si>
  <si>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</si>
  <si>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</si>
  <si>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</si>
  <si>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</si>
  <si>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</si>
  <si>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</si>
  <si>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</si>
  <si>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</si>
  <si>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</si>
  <si>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</si>
  <si>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</si>
  <si>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</si>
  <si>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</si>
  <si>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</si>
  <si>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</si>
  <si>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</si>
  <si>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</si>
  <si>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</si>
  <si>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</si>
  <si>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</si>
  <si>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</si>
  <si>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</si>
  <si>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</si>
  <si>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</si>
  <si>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</si>
  <si>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</si>
  <si>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</si>
  <si>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</si>
  <si>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</si>
  <si>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</si>
  <si>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</si>
  <si>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</si>
  <si>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</si>
  <si>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</si>
  <si>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</si>
  <si>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</si>
  <si>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</si>
  <si>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</si>
  <si>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</si>
  <si>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</si>
  <si>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</si>
  <si>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</si>
  <si>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</si>
  <si>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</si>
  <si>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</si>
  <si>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</si>
  <si>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</si>
  <si>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</si>
  <si>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</si>
  <si>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</si>
  <si>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</si>
  <si>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</si>
  <si>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</si>
  <si>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</si>
  <si>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</si>
  <si>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</si>
  <si>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</si>
  <si>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</si>
  <si>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</si>
  <si>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</si>
  <si>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</si>
  <si>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</si>
  <si>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</si>
  <si>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</si>
  <si>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</si>
  <si>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</si>
  <si>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</si>
  <si>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</si>
  <si>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</si>
  <si>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</si>
  <si>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</si>
  <si>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</si>
  <si>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</si>
  <si>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</si>
  <si>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</si>
  <si>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</si>
  <si>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</si>
  <si>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</si>
  <si>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</si>
  <si>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</si>
  <si>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</si>
  <si>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</si>
  <si>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</si>
  <si>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</si>
  <si>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</si>
  <si>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</si>
  <si>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</si>
  <si>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</si>
  <si>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</si>
  <si>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</si>
  <si>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</si>
  <si>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</si>
  <si>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</si>
  <si>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</si>
  <si>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</si>
  <si>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</si>
  <si>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</si>
  <si>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</si>
  <si>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</si>
  <si>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</si>
  <si>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</si>
  <si>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</si>
  <si>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</si>
  <si>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</si>
  <si>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</si>
  <si>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</si>
  <si>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</si>
  <si>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</si>
  <si>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</si>
  <si>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</si>
  <si>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</si>
  <si>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</si>
  <si>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</si>
  <si>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</si>
  <si>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</si>
  <si>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</si>
  <si>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</si>
  <si>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</si>
  <si>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</si>
  <si>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</si>
  <si>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</si>
  <si>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</si>
  <si>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</si>
  <si>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</si>
  <si>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</si>
  <si>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</si>
  <si>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</si>
  <si>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</si>
  <si>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</si>
  <si>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</si>
  <si>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</si>
  <si>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</si>
  <si>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</si>
  <si>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</si>
  <si>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</si>
  <si>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</si>
  <si>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</si>
  <si>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</si>
  <si>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</si>
  <si>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</si>
  <si>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</si>
  <si>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</si>
  <si>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</si>
  <si>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</si>
  <si>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</si>
  <si>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</si>
  <si>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</si>
  <si>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</si>
  <si>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</si>
  <si>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</si>
  <si>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</si>
  <si>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</si>
  <si>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</si>
  <si>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</si>
  <si>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</si>
  <si>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</si>
  <si>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</si>
  <si>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</si>
  <si>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</si>
  <si>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</si>
  <si>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</si>
  <si>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</si>
  <si>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</si>
  <si>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</si>
  <si>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</si>
  <si>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</si>
  <si>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</si>
  <si>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</si>
  <si>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</si>
  <si>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</si>
  <si>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</si>
  <si>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</si>
  <si>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</si>
  <si>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</si>
  <si>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</si>
  <si>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</si>
  <si>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</si>
  <si>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</si>
  <si>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</si>
  <si>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</si>
  <si>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</si>
  <si>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</si>
  <si>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</si>
  <si>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</si>
  <si>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</si>
  <si>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</si>
  <si>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</si>
  <si>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</si>
  <si>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</si>
  <si>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</si>
  <si>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</si>
  <si>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</si>
  <si>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</si>
  <si>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</si>
  <si>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</si>
  <si>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</si>
  <si>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</si>
  <si>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</si>
  <si>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</si>
  <si>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</si>
  <si>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</si>
  <si>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</si>
  <si>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</si>
  <si>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</si>
  <si>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</si>
  <si>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</si>
  <si>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</si>
  <si>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</si>
  <si>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</si>
  <si>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</si>
  <si>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</si>
  <si>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</si>
  <si>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</si>
  <si>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</si>
  <si>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</si>
  <si>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</si>
  <si>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</si>
  <si>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</si>
  <si>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</si>
  <si>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</si>
  <si>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</si>
  <si>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</si>
  <si>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</si>
  <si>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</si>
  <si>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</si>
  <si>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</si>
  <si>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</si>
  <si>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</si>
  <si>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</si>
  <si>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</si>
  <si>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</si>
  <si>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</si>
  <si>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</si>
  <si>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</si>
  <si>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</si>
  <si>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</si>
  <si>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</si>
  <si>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</si>
  <si>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</si>
  <si>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</si>
  <si>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</si>
  <si>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</si>
  <si>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</si>
  <si>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</si>
  <si>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</si>
  <si>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</si>
  <si>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</si>
  <si>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</si>
  <si>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</si>
  <si>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</si>
  <si>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</si>
  <si>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</si>
  <si>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</si>
  <si>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</si>
  <si>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</si>
  <si>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</si>
  <si>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</si>
  <si>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</si>
  <si>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</si>
  <si>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</si>
  <si>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</si>
  <si>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</si>
  <si>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</si>
  <si>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</si>
  <si>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</si>
  <si>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</si>
  <si>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</si>
  <si>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</si>
  <si>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</si>
  <si>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</si>
  <si>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</si>
  <si>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</si>
  <si>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</si>
  <si>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</si>
  <si>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</si>
  <si>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</si>
  <si>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</si>
  <si>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</si>
  <si>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</si>
  <si>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</si>
  <si>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</si>
  <si>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</si>
  <si>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</si>
  <si>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</si>
  <si>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</si>
  <si>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</si>
  <si>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</si>
  <si>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</si>
  <si>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</si>
  <si>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</si>
  <si>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</si>
  <si>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</si>
  <si>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</si>
  <si>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</si>
  <si>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</si>
  <si>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</si>
  <si>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</si>
  <si>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</si>
  <si>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</si>
  <si>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</si>
  <si>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</si>
  <si>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</si>
  <si>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</si>
  <si>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</si>
  <si>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</si>
  <si>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</si>
  <si>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</si>
  <si>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</si>
  <si>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</si>
  <si>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</si>
  <si>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</si>
  <si>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</si>
  <si>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</si>
  <si>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</si>
  <si>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</si>
  <si>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</si>
  <si>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</si>
  <si>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</si>
  <si>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</si>
  <si>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</si>
  <si>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</si>
  <si>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</si>
  <si>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</si>
  <si>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</si>
  <si>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</si>
  <si>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</si>
  <si>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</si>
  <si>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</si>
  <si>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</si>
  <si>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</si>
  <si>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</si>
  <si>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</si>
  <si>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</si>
  <si>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</si>
  <si>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</si>
  <si>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</si>
  <si>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</si>
  <si>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</si>
  <si>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</si>
  <si>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</si>
  <si>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</si>
  <si>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</si>
  <si>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</si>
  <si>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</si>
  <si>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</si>
  <si>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</si>
  <si>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</si>
  <si>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</si>
  <si>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</si>
  <si>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</si>
  <si>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</si>
  <si>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</si>
  <si>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</si>
  <si>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</si>
  <si>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</si>
  <si>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</si>
  <si>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</si>
  <si>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</si>
  <si>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</si>
  <si>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</si>
  <si>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</si>
  <si>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</si>
  <si>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</si>
  <si>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</si>
  <si>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</si>
  <si>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</si>
  <si>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</si>
  <si>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</si>
  <si>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</si>
  <si>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</si>
  <si>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</si>
  <si>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</si>
  <si>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</si>
  <si>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</si>
  <si>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</si>
  <si>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</si>
  <si>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</si>
  <si>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</si>
  <si>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</si>
  <si>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</si>
  <si>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</si>
  <si>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</si>
  <si>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</si>
  <si>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</si>
  <si>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</si>
  <si>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</si>
  <si>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</si>
  <si>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</si>
  <si>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</si>
  <si>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</si>
  <si>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</si>
  <si>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</si>
  <si>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</si>
  <si>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</si>
  <si>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</si>
  <si>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</si>
  <si>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</si>
  <si>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</si>
  <si>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</si>
  <si>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</si>
  <si>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</si>
  <si>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</si>
  <si>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</si>
  <si>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</si>
  <si>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</si>
  <si>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</si>
  <si>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</si>
  <si>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</si>
  <si>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</si>
  <si>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</si>
  <si>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</si>
  <si>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</si>
  <si>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</si>
  <si>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</si>
  <si>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</si>
  <si>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</si>
  <si>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</si>
  <si>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</si>
  <si>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</si>
  <si>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</si>
  <si>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</si>
  <si>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</si>
  <si>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</si>
  <si>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</si>
  <si>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</si>
  <si>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</si>
  <si>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</si>
  <si>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</si>
  <si>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</si>
  <si>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</si>
  <si>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</si>
  <si>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</si>
  <si>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</si>
  <si>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</si>
  <si>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</si>
  <si>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</si>
  <si>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</si>
  <si>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</si>
  <si>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</si>
  <si>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</si>
  <si>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</si>
  <si>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</si>
  <si>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</si>
  <si>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</si>
  <si>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</si>
  <si>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</si>
  <si>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</si>
  <si>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</si>
  <si>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</si>
  <si>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</si>
  <si>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</si>
  <si>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</si>
  <si>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</si>
  <si>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</si>
  <si>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</si>
  <si>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</si>
  <si>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</si>
  <si>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</si>
  <si>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</si>
  <si>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</si>
  <si>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</si>
  <si>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</si>
  <si>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</si>
  <si>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</si>
  <si>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</si>
  <si>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</si>
  <si>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</si>
  <si>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</si>
  <si>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</si>
  <si>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</si>
  <si>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</si>
  <si>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</si>
  <si>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</si>
  <si>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</si>
  <si>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</si>
  <si>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</si>
  <si>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</si>
  <si>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</si>
  <si>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</si>
  <si>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</si>
  <si>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</si>
  <si>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</si>
  <si>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</si>
  <si>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</si>
  <si>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</si>
  <si>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</si>
  <si>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</si>
  <si>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</si>
  <si>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</si>
  <si>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</si>
  <si>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</si>
  <si>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</si>
  <si>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</si>
  <si>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</si>
  <si>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</si>
  <si>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</si>
  <si>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</si>
  <si>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</si>
  <si>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</si>
  <si>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</si>
  <si>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</si>
  <si>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</si>
  <si>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</si>
  <si>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</si>
  <si>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</si>
  <si>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</si>
  <si>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</si>
  <si>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</si>
  <si>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</si>
  <si>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</si>
  <si>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</si>
  <si>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</si>
  <si>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</si>
  <si>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</si>
  <si>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</si>
  <si>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</si>
  <si>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</si>
  <si>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</si>
  <si>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</si>
  <si>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</si>
  <si>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</si>
  <si>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</si>
  <si>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</si>
  <si>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</si>
  <si>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</si>
  <si>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</si>
  <si>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</si>
  <si>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</si>
  <si>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</si>
  <si>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</si>
  <si>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</si>
  <si>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</si>
  <si>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</si>
  <si>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</si>
  <si>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</si>
  <si>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</si>
  <si>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</si>
  <si>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</si>
  <si>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</si>
  <si>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</si>
  <si>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</si>
  <si>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</si>
  <si>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</si>
  <si>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</si>
  <si>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</si>
  <si>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</si>
  <si>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</si>
  <si>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</si>
  <si>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</si>
  <si>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</si>
  <si>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</si>
  <si>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</si>
  <si>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</si>
  <si>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</si>
  <si>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</si>
  <si>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</si>
  <si>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</si>
  <si>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</si>
  <si>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</si>
  <si>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</si>
  <si>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</si>
  <si>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</si>
  <si>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</si>
  <si>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</si>
  <si>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</si>
  <si>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</si>
  <si>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</si>
  <si>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</si>
  <si>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</si>
  <si>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</si>
  <si>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</si>
  <si>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</si>
  <si>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</si>
  <si>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</si>
  <si>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</si>
  <si>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</si>
  <si>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</si>
  <si>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</si>
  <si>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</si>
  <si>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</si>
  <si>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</si>
  <si>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</si>
  <si>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</si>
  <si>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</si>
  <si>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</si>
  <si>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</si>
  <si>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</si>
  <si>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</si>
  <si>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</si>
  <si>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</si>
  <si>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</si>
  <si>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</si>
  <si>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</si>
  <si>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</si>
  <si>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</si>
  <si>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</si>
  <si>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</si>
  <si>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</si>
  <si>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</si>
  <si>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</si>
  <si>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</si>
  <si>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</si>
  <si>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</si>
  <si>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</si>
  <si>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</si>
  <si>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</si>
  <si>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</si>
  <si>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</si>
  <si>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</si>
  <si>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</si>
  <si>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</si>
  <si>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</si>
  <si>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</si>
  <si>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</si>
  <si>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</si>
  <si>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</si>
  <si>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</si>
  <si>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</si>
  <si>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</si>
  <si>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</si>
  <si>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</si>
  <si>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</si>
  <si>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</si>
  <si>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</si>
  <si>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</si>
  <si>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</si>
  <si>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</si>
  <si>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</si>
  <si>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</si>
  <si>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</si>
  <si>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</si>
  <si>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</si>
  <si>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</si>
  <si>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</si>
  <si>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</si>
  <si>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</si>
  <si>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</si>
  <si>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</si>
  <si>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</si>
  <si>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</si>
  <si>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</si>
  <si>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</si>
  <si>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</si>
  <si>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</si>
  <si>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</si>
  <si>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</si>
  <si>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</si>
  <si>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</si>
  <si>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</si>
  <si>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</si>
  <si>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</si>
  <si>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</si>
  <si>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</si>
  <si>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</si>
  <si>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</si>
  <si>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</si>
  <si>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</si>
  <si>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</si>
  <si>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</si>
  <si>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</si>
  <si>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</si>
  <si>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</si>
  <si>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</si>
  <si>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</si>
  <si>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</si>
  <si>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</si>
  <si>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</si>
  <si>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</si>
  <si>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</si>
  <si>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</si>
  <si>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</si>
  <si>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</si>
  <si>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</si>
  <si>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</si>
  <si>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</si>
  <si>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</si>
  <si>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</si>
  <si>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</si>
  <si>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</si>
  <si>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</si>
  <si>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</si>
  <si>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</si>
  <si>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</si>
  <si>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</si>
  <si>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</si>
  <si>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</si>
  <si>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</si>
  <si>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</si>
  <si>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</si>
  <si>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</si>
  <si>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</si>
  <si>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</si>
  <si>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</si>
  <si>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</si>
  <si>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</si>
  <si>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</si>
  <si>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</si>
  <si>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</si>
  <si>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</si>
  <si>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</si>
  <si>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</si>
  <si>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</si>
  <si>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</si>
  <si>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</si>
  <si>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</si>
  <si>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</si>
  <si>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</si>
  <si>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</si>
  <si>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</si>
  <si>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</si>
  <si>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</si>
  <si>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</si>
  <si>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</si>
  <si>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</si>
  <si>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</si>
  <si>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</si>
  <si>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</si>
  <si>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</si>
  <si>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</si>
  <si>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</si>
  <si>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</si>
  <si>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</si>
  <si>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</si>
  <si>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</si>
  <si>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</si>
  <si>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</si>
  <si>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</si>
  <si>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</si>
  <si>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</si>
  <si>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</si>
  <si>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</si>
  <si>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</si>
  <si>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</si>
  <si>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</si>
  <si>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</si>
  <si>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</si>
  <si>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</si>
  <si>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</si>
  <si>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</si>
  <si>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</si>
  <si>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</si>
  <si>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</si>
  <si>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</si>
  <si>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</si>
  <si>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</si>
  <si>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</si>
  <si>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</si>
  <si>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</si>
  <si>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</si>
  <si>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</si>
  <si>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</si>
  <si>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</si>
  <si>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</si>
  <si>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</si>
  <si>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</si>
  <si>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</si>
  <si>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</si>
  <si>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</si>
  <si>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</si>
  <si>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</si>
  <si>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</si>
  <si>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</si>
  <si>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</si>
  <si>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</si>
  <si>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</si>
  <si>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</si>
  <si>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</si>
  <si>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</si>
  <si>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</si>
  <si>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</si>
  <si>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</si>
  <si>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</si>
  <si>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</si>
  <si>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</si>
  <si>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</si>
  <si>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</si>
  <si>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</si>
  <si>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</si>
  <si>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</si>
  <si>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</si>
  <si>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</si>
  <si>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</si>
  <si>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</si>
  <si>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</si>
  <si>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</si>
  <si>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</si>
  <si>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</si>
  <si>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</si>
  <si>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</si>
  <si>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</si>
  <si>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</si>
  <si>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</si>
  <si>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</si>
  <si>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</si>
  <si>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</si>
  <si>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</si>
  <si>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</si>
  <si>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</si>
  <si>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</si>
  <si>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</si>
  <si>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</si>
  <si>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</si>
  <si>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</si>
  <si>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</si>
  <si>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</si>
  <si>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</si>
  <si>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</si>
  <si>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</si>
  <si>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</si>
  <si>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</si>
  <si>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</si>
  <si>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</si>
  <si>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</si>
  <si>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</si>
  <si>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</si>
  <si>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</si>
  <si>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</si>
  <si>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</si>
  <si>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</si>
  <si>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</si>
  <si>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</si>
  <si>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</si>
  <si>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</si>
  <si>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</si>
  <si>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</si>
  <si>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</si>
  <si>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</si>
  <si>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</si>
  <si>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</si>
  <si>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</si>
  <si>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</si>
  <si>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</si>
  <si>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</si>
  <si>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</si>
  <si>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</si>
  <si>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</si>
  <si>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</si>
  <si>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</si>
  <si>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</si>
  <si>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</si>
  <si>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</si>
  <si>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</si>
  <si>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</si>
  <si>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</si>
  <si>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</si>
  <si>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</si>
  <si>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</si>
  <si>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</si>
  <si>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</si>
  <si>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</si>
  <si>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</si>
  <si>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</si>
  <si>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</si>
  <si>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</si>
  <si>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</si>
  <si>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</si>
  <si>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</si>
  <si>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</si>
  <si>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</si>
  <si>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</si>
  <si>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</si>
  <si>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</si>
  <si>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</si>
  <si>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</si>
  <si>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</si>
  <si>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</si>
  <si>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</si>
  <si>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</si>
  <si>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</si>
  <si>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</si>
  <si>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</si>
  <si>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</si>
  <si>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</si>
  <si>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</si>
  <si>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</si>
  <si>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</si>
  <si>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</si>
  <si>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</si>
  <si>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</si>
  <si>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</si>
  <si>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</si>
  <si>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</si>
  <si>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</si>
  <si>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</si>
  <si>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</si>
  <si>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</si>
  <si>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</si>
  <si>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</si>
  <si>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</si>
  <si>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</si>
  <si>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</si>
  <si>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</si>
  <si>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</si>
  <si>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</si>
  <si>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</si>
  <si>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</si>
  <si>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</si>
  <si>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</si>
  <si>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</si>
  <si>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</si>
  <si>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</si>
  <si>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</si>
  <si>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</si>
  <si>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</si>
  <si>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</si>
  <si>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</si>
  <si>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</si>
  <si>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</si>
  <si>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</si>
  <si>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</si>
  <si>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</si>
  <si>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</si>
  <si>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</si>
  <si>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</si>
  <si>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</si>
  <si>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</si>
  <si>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</si>
  <si>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</si>
  <si>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</si>
  <si>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</si>
  <si>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</si>
  <si>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</si>
  <si>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</si>
  <si>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</si>
  <si>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</si>
  <si>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</si>
  <si>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</si>
  <si>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</si>
  <si>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</si>
  <si>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</si>
  <si>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</si>
  <si>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</si>
  <si>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</si>
  <si>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</si>
  <si>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</si>
  <si>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</si>
  <si>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</si>
  <si>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</si>
  <si>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</si>
  <si>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</si>
  <si>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</si>
  <si>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</si>
  <si>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</si>
  <si>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</si>
  <si>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</si>
  <si>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</si>
  <si>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</si>
  <si>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</si>
  <si>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</si>
  <si>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</si>
  <si>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</si>
  <si>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</si>
  <si>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</si>
  <si>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</si>
  <si>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</si>
  <si>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</si>
  <si>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</si>
  <si>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</si>
  <si>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</si>
  <si>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</si>
  <si>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</si>
  <si>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</si>
  <si>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</si>
  <si>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</si>
  <si>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</si>
  <si>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</si>
  <si>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</si>
  <si>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</si>
  <si>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</si>
  <si>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</si>
  <si>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</si>
  <si>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</si>
  <si>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</si>
  <si>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</si>
  <si>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</si>
  <si>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</si>
  <si>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</si>
  <si>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</si>
  <si>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</si>
  <si>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</si>
  <si>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</si>
  <si>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</si>
  <si>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</si>
  <si>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</si>
  <si>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</si>
  <si>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</si>
  <si>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</si>
  <si>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</si>
  <si>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</si>
  <si>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</si>
  <si>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</si>
  <si>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</si>
  <si>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</si>
  <si>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</si>
  <si>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</si>
  <si>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</si>
  <si>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</si>
  <si>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</si>
  <si>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</si>
  <si>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</si>
  <si>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</si>
  <si>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</si>
  <si>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</si>
  <si>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</si>
  <si>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</si>
  <si>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</si>
  <si>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</si>
  <si>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</si>
  <si>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</si>
  <si>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</si>
  <si>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</si>
  <si>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</si>
  <si>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</si>
  <si>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</si>
  <si>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</si>
  <si>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</si>
  <si>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</si>
  <si>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</si>
  <si>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</si>
  <si>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</si>
  <si>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</si>
  <si>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</si>
  <si>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</si>
  <si>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</si>
  <si>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</si>
  <si>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</si>
  <si>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</si>
  <si>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</si>
  <si>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</si>
  <si>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</si>
  <si>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</si>
  <si>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</si>
  <si>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</si>
  <si>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</si>
  <si>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</si>
  <si>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</si>
  <si>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</si>
  <si>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</si>
  <si>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</si>
  <si>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</si>
  <si>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</si>
  <si>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</si>
  <si>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</si>
  <si>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</si>
  <si>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</si>
  <si>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</si>
  <si>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</si>
  <si>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</si>
  <si>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</si>
  <si>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</si>
  <si>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</si>
  <si>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</si>
  <si>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</si>
  <si>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</si>
  <si>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</si>
  <si>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</si>
  <si>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</si>
  <si>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</si>
  <si>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</si>
  <si>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</si>
  <si>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</si>
  <si>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</si>
  <si>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</si>
  <si>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</si>
  <si>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</si>
  <si>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</si>
  <si>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</si>
  <si>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</si>
  <si>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</si>
  <si>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</si>
  <si>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</si>
  <si>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</si>
  <si>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</si>
  <si>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</si>
  <si>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</si>
  <si>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</si>
  <si>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</si>
  <si>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</si>
  <si>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</si>
  <si>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</si>
  <si>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</si>
  <si>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</si>
  <si>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</si>
  <si>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</si>
  <si>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</si>
  <si>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</si>
  <si>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</si>
  <si>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</si>
  <si>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</si>
  <si>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</si>
  <si>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</si>
  <si>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</si>
  <si>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</si>
  <si>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</si>
  <si>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</si>
  <si>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</si>
  <si>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</si>
  <si>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</si>
  <si>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</si>
  <si>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</si>
  <si>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</si>
  <si>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</si>
  <si>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</si>
  <si>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</si>
  <si>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</si>
  <si>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</si>
  <si>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</si>
  <si>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</si>
  <si>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</si>
  <si>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</si>
  <si>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</si>
  <si>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</si>
  <si>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</si>
  <si>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</si>
  <si>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</si>
  <si>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</si>
  <si>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</si>
  <si>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</si>
  <si>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</si>
  <si>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</si>
  <si>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</si>
  <si>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</si>
  <si>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</si>
  <si>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</si>
  <si>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</si>
  <si>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</si>
  <si>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</si>
  <si>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</si>
  <si>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</si>
  <si>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</si>
  <si>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</si>
  <si>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</si>
  <si>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</si>
  <si>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</si>
  <si>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</si>
  <si>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</si>
  <si>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</si>
  <si>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</si>
  <si>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</si>
  <si>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</si>
  <si>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</si>
  <si>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</si>
  <si>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</si>
  <si>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</si>
  <si>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</si>
  <si>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</si>
  <si>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</si>
  <si>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</si>
  <si>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</si>
  <si>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</si>
  <si>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</si>
  <si>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</si>
  <si>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</si>
  <si>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</si>
  <si>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</si>
  <si>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</si>
  <si>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</si>
  <si>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</si>
  <si>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</si>
  <si>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</si>
  <si>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</si>
  <si>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</si>
  <si>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</si>
  <si>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</si>
  <si>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</si>
  <si>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</si>
  <si>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</si>
  <si>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</si>
  <si>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</si>
  <si>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</si>
  <si>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</si>
  <si>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</si>
  <si>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</si>
  <si>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</si>
  <si>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</si>
  <si>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</si>
  <si>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</si>
  <si>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</si>
  <si>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</si>
  <si>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</si>
  <si>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</si>
  <si>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</si>
  <si>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</si>
  <si>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</si>
  <si>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</si>
  <si>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</si>
  <si>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</si>
  <si>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</si>
  <si>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</si>
  <si>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</si>
  <si>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</si>
  <si>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</si>
  <si>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</si>
  <si>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</si>
  <si>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</si>
  <si>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</si>
  <si>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</si>
  <si>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</si>
  <si>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</si>
  <si>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</si>
  <si>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</si>
  <si>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</si>
  <si>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</si>
  <si>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</si>
  <si>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</si>
  <si>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</si>
  <si>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</si>
  <si>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</si>
  <si>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</si>
  <si>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</si>
  <si>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</si>
  <si>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</si>
  <si>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</si>
  <si>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</si>
  <si>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</si>
  <si>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</si>
  <si>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</si>
  <si>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</si>
  <si>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</si>
  <si>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</si>
  <si>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</si>
  <si>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</si>
  <si>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</si>
  <si>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</si>
  <si>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</si>
  <si>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</si>
  <si>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</si>
  <si>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</si>
  <si>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</si>
  <si>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</si>
  <si>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</si>
  <si>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</si>
  <si>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</si>
  <si>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</si>
  <si>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</si>
  <si>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</si>
  <si>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</si>
  <si>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</si>
  <si>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</si>
  <si>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</si>
  <si>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</si>
  <si>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</si>
  <si>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</si>
  <si>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</si>
  <si>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</si>
  <si>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</si>
  <si>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</si>
  <si>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</si>
  <si>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</si>
  <si>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</si>
  <si>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</si>
  <si>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</si>
  <si>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</si>
  <si>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</si>
  <si>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</si>
  <si>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</si>
  <si>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</si>
  <si>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</si>
  <si>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</si>
  <si>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</si>
  <si>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</si>
  <si>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</si>
  <si>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</si>
  <si>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</si>
  <si>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</si>
  <si>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</si>
  <si>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</si>
  <si>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</si>
  <si>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</si>
  <si>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</si>
  <si>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</si>
  <si>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</si>
  <si>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</si>
  <si>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</si>
  <si>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</si>
  <si>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</si>
  <si>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</si>
  <si>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</si>
  <si>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</si>
  <si>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</si>
  <si>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</si>
  <si>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</si>
  <si>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</si>
  <si>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</si>
  <si>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</si>
  <si>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</si>
  <si>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</si>
  <si>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</si>
  <si>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</si>
  <si>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</si>
  <si>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</si>
  <si>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</si>
  <si>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</si>
  <si>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</si>
  <si>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</si>
  <si>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</si>
  <si>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</si>
  <si>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</si>
  <si>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</si>
  <si>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</si>
  <si>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</si>
  <si>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</si>
  <si>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</si>
  <si>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</si>
  <si>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</si>
  <si>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</si>
  <si>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</si>
  <si>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</si>
  <si>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</si>
  <si>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</si>
  <si>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</si>
  <si>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</si>
  <si>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</si>
  <si>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</si>
  <si>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</si>
  <si>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</si>
  <si>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</si>
  <si>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</si>
  <si>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</si>
  <si>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</si>
  <si>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</si>
  <si>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</si>
  <si>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</si>
  <si>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</si>
  <si>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</si>
  <si>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</si>
  <si>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</si>
  <si>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</si>
  <si>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</si>
  <si>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</si>
  <si>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</si>
  <si>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</si>
  <si>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</si>
  <si>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</si>
  <si>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</si>
  <si>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</si>
  <si>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</si>
  <si>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</si>
  <si>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</si>
  <si>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</si>
  <si>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</si>
  <si>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</si>
  <si>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</si>
  <si>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</si>
  <si>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</si>
  <si>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</si>
  <si>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</si>
  <si>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</si>
  <si>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</si>
  <si>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</si>
  <si>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</si>
  <si>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</si>
  <si>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</si>
  <si>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</si>
  <si>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</si>
  <si>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</si>
  <si>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</si>
  <si>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</si>
  <si>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</si>
  <si>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</si>
  <si>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</si>
  <si>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</si>
  <si>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</si>
  <si>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</si>
  <si>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</si>
  <si>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</si>
  <si>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</si>
  <si>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</si>
  <si>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</si>
  <si>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</si>
  <si>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</si>
  <si>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</si>
  <si>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</si>
  <si>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</si>
  <si>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</si>
  <si>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</si>
  <si>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</si>
  <si>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</si>
  <si>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</si>
  <si>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</si>
  <si>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</si>
  <si>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</si>
  <si>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</si>
  <si>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</si>
  <si>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</si>
  <si>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</si>
  <si>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</si>
  <si>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</si>
  <si>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</si>
  <si>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</si>
  <si>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</si>
  <si>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</si>
  <si>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</si>
  <si>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</si>
  <si>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</si>
  <si>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</si>
  <si>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</si>
  <si>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</si>
  <si>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</si>
  <si>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</si>
  <si>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</si>
  <si>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</si>
  <si>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</si>
  <si>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</si>
  <si>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</si>
  <si>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</si>
  <si>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</si>
  <si>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</si>
  <si>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</si>
  <si>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</si>
  <si>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</si>
  <si>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</si>
  <si>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</si>
  <si>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</si>
  <si>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</si>
  <si>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</si>
  <si>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</si>
  <si>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</si>
  <si>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</si>
  <si>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</si>
  <si>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</si>
  <si>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</si>
  <si>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</si>
  <si>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</si>
  <si>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</si>
  <si>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</si>
  <si>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</si>
  <si>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</si>
  <si>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</si>
  <si>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</si>
  <si>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</si>
  <si>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</si>
  <si>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</si>
  <si>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</si>
  <si>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</si>
  <si>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</si>
  <si>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</si>
  <si>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</si>
  <si>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</si>
  <si>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</si>
  <si>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</si>
  <si>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</si>
  <si>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</si>
  <si>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</si>
  <si>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</si>
  <si>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</si>
  <si>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</si>
  <si>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</si>
  <si>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</si>
  <si>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</si>
  <si>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</si>
  <si>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</si>
  <si>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</si>
  <si>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</si>
  <si>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</si>
  <si>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</si>
  <si>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</si>
  <si>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</si>
  <si>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</si>
  <si>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</si>
  <si>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</si>
  <si>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</si>
  <si>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</si>
  <si>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</si>
  <si>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</si>
  <si>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</si>
  <si>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</si>
  <si>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</si>
  <si>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</si>
  <si>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</si>
  <si>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</si>
  <si>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</si>
  <si>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</si>
  <si>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</si>
  <si>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</si>
  <si>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</si>
  <si>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</si>
  <si>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</si>
  <si>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</si>
  <si>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</si>
  <si>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</si>
  <si>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</si>
  <si>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</si>
  <si>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</si>
  <si>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</si>
  <si>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</si>
  <si>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</si>
  <si>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</si>
  <si>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</si>
  <si>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</si>
  <si>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</si>
  <si>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</si>
  <si>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</si>
  <si>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</si>
  <si>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</si>
  <si>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</si>
  <si>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</si>
  <si>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</si>
  <si>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</si>
  <si>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</si>
  <si>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</si>
  <si>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</si>
  <si>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</si>
  <si>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</si>
  <si>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</si>
  <si>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</si>
  <si>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</si>
  <si>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</si>
  <si>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</si>
  <si>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</si>
  <si>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</si>
  <si>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</si>
  <si>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</si>
  <si>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</si>
  <si>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</si>
  <si>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</si>
  <si>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</si>
  <si>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</si>
  <si>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</si>
  <si>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</si>
  <si>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</si>
  <si>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</si>
  <si>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</si>
  <si>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</si>
  <si>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</si>
  <si>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</si>
  <si>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</si>
  <si>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</si>
  <si>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</si>
  <si>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</si>
  <si>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</si>
  <si>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</si>
  <si>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</si>
  <si>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</si>
  <si>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</si>
  <si>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</si>
  <si>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</si>
  <si>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</si>
  <si>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</si>
  <si>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</si>
  <si>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</si>
  <si>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</si>
  <si>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</si>
  <si>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</si>
  <si>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</si>
  <si>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</si>
  <si>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</si>
  <si>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</si>
  <si>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</si>
  <si>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</si>
  <si>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</si>
  <si>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</si>
  <si>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</si>
  <si>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</si>
  <si>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</si>
  <si>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</si>
  <si>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</si>
  <si>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</si>
  <si>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</si>
  <si>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</si>
  <si>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</si>
  <si>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</si>
  <si>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</si>
  <si>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</si>
  <si>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</si>
  <si>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</si>
  <si>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</si>
  <si>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</si>
  <si>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</si>
  <si>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</si>
  <si>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</si>
  <si>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</si>
  <si>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</si>
  <si>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</si>
  <si>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</si>
  <si>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</si>
  <si>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</si>
  <si>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</si>
  <si>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</si>
  <si>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</si>
  <si>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</si>
  <si>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</si>
  <si>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</si>
  <si>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</si>
  <si>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</si>
  <si>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</si>
  <si>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</si>
  <si>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</si>
  <si>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</si>
  <si>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</si>
  <si>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</si>
  <si>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</si>
  <si>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</si>
  <si>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</si>
  <si>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</si>
  <si>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</si>
  <si>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</si>
  <si>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</si>
  <si>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</si>
  <si>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</si>
  <si>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</si>
  <si>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</si>
  <si>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</si>
  <si>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</si>
  <si>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</si>
  <si>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</si>
  <si>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</si>
  <si>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</si>
  <si>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</si>
  <si>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</si>
  <si>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</si>
  <si>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</si>
  <si>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</si>
  <si>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</si>
  <si>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</si>
  <si>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</si>
  <si>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</si>
  <si>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</si>
  <si>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</si>
  <si>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</si>
  <si>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</si>
  <si>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</si>
  <si>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</si>
  <si>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</si>
  <si>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</si>
  <si>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</si>
  <si>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</si>
  <si>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</si>
  <si>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</si>
  <si>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</si>
  <si>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</si>
  <si>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</si>
  <si>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</si>
  <si>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</si>
  <si>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</si>
  <si>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</si>
  <si>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</si>
  <si>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</si>
  <si>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</si>
  <si>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</si>
  <si>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</si>
  <si>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</si>
  <si>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</si>
  <si>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</si>
  <si>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</si>
  <si>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</si>
  <si>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</si>
  <si>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</si>
  <si>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</si>
  <si>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</si>
  <si>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</si>
  <si>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</si>
  <si>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</si>
  <si>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</si>
  <si>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</si>
  <si>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</si>
  <si>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</si>
  <si>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</si>
  <si>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</si>
  <si>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</si>
  <si>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</si>
  <si>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</si>
  <si>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</si>
  <si>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</si>
  <si>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</si>
  <si>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</si>
  <si>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</si>
  <si>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</si>
  <si>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</si>
  <si>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</si>
  <si>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</si>
  <si>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</si>
  <si>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</si>
  <si>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</si>
  <si>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</si>
  <si>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</si>
  <si>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</si>
  <si>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</si>
  <si>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</si>
  <si>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</si>
  <si>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</si>
  <si>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</si>
  <si>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</si>
  <si>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</si>
  <si>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</si>
  <si>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</si>
  <si>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</si>
  <si>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</si>
  <si>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</si>
  <si>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</si>
  <si>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</si>
  <si>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</si>
  <si>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</si>
  <si>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</si>
  <si>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</si>
  <si>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</si>
  <si>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</si>
  <si>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</si>
  <si>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</si>
  <si>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</si>
  <si>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</si>
  <si>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</si>
  <si>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</si>
  <si>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</si>
  <si>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</si>
  <si>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</si>
  <si>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</si>
  <si>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</si>
  <si>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</si>
  <si>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</si>
  <si>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</si>
  <si>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</si>
  <si>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</si>
  <si>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</si>
  <si>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</si>
  <si>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</si>
  <si>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</si>
  <si>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</si>
  <si>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</si>
  <si>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</si>
  <si>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</si>
  <si>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</si>
  <si>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</si>
  <si>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</si>
  <si>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</si>
  <si>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</si>
  <si>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</si>
  <si>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</si>
  <si>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</si>
  <si>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</si>
  <si>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</si>
  <si>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</si>
  <si>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</si>
  <si>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</si>
  <si>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</si>
  <si>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</si>
  <si>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</si>
  <si>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</si>
  <si>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</si>
  <si>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</si>
  <si>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</si>
  <si>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</si>
  <si>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</si>
  <si>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</si>
  <si>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</si>
  <si>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</si>
  <si>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</si>
  <si>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</si>
  <si>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</si>
  <si>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</si>
  <si>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</si>
  <si>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</si>
  <si>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</si>
  <si>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</si>
  <si>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</si>
  <si>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</si>
  <si>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</si>
  <si>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</si>
  <si>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</si>
  <si>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</si>
  <si>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</si>
  <si>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</si>
  <si>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</si>
  <si>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</si>
  <si>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</si>
  <si>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</si>
  <si>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</si>
  <si>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</si>
  <si>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</si>
  <si>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</si>
  <si>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</si>
  <si>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</si>
  <si>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</si>
  <si>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</si>
  <si>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</si>
  <si>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</si>
  <si>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</si>
  <si>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</si>
  <si>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</si>
  <si>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</si>
  <si>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</si>
  <si>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</si>
  <si>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</si>
  <si>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</si>
  <si>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</si>
  <si>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</si>
  <si>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</si>
  <si>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</si>
  <si>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</si>
  <si>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</si>
  <si>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</si>
  <si>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</si>
  <si>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</si>
  <si>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</si>
  <si>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</si>
  <si>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</si>
  <si>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</si>
  <si>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</si>
  <si>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</si>
  <si>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</si>
  <si>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</si>
  <si>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</si>
  <si>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</si>
  <si>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</si>
  <si>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</si>
  <si>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</si>
  <si>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</si>
  <si>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</si>
  <si>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</si>
  <si>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</si>
  <si>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</si>
  <si>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</si>
  <si>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</si>
  <si>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</si>
  <si>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</si>
  <si>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</si>
  <si>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</si>
  <si>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</si>
  <si>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</si>
  <si>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</si>
  <si>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</si>
  <si>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</si>
  <si>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</si>
  <si>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</si>
  <si>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</si>
  <si>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</si>
  <si>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</si>
  <si>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</si>
  <si>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</si>
  <si>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</si>
  <si>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</si>
  <si>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</si>
  <si>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</si>
  <si>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</si>
  <si>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</si>
  <si>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</si>
  <si>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</si>
  <si>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</si>
  <si>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</si>
  <si>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</si>
  <si>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</si>
  <si>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</si>
  <si>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</si>
  <si>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</si>
  <si>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</si>
  <si>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</si>
  <si>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</si>
  <si>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</si>
  <si>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</si>
  <si>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</si>
  <si>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</si>
  <si>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</si>
  <si>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</si>
  <si>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</si>
  <si>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</si>
  <si>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</si>
  <si>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</si>
  <si>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</si>
  <si>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</si>
  <si>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</si>
  <si>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</si>
  <si>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</si>
  <si>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</si>
  <si>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</si>
  <si>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</si>
  <si>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</si>
  <si>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</si>
  <si>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</si>
  <si>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</si>
  <si>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</si>
  <si>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</si>
  <si>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</si>
  <si>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</si>
  <si>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</si>
  <si>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</si>
  <si>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</si>
  <si>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</si>
  <si>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</si>
  <si>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</si>
  <si>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</si>
  <si>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</si>
  <si>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</si>
  <si>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</si>
  <si>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</si>
  <si>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</si>
  <si>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</si>
  <si>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</si>
  <si>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</si>
  <si>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</si>
  <si>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</si>
  <si>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</si>
  <si>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</si>
  <si>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</si>
  <si>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</si>
  <si>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</si>
  <si>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</si>
  <si>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</si>
  <si>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</si>
  <si>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</si>
  <si>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</si>
  <si>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</si>
  <si>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</si>
  <si>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</si>
  <si>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</si>
  <si>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</si>
  <si>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</si>
  <si>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</si>
  <si>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</si>
  <si>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</si>
  <si>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</si>
  <si>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</si>
  <si>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</si>
  <si>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</si>
  <si>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</si>
  <si>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</si>
  <si>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</si>
  <si>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</si>
  <si>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</si>
  <si>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</si>
  <si>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</si>
  <si>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</si>
  <si>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</si>
  <si>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</si>
  <si>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</si>
  <si>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</si>
  <si>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</si>
  <si>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</si>
  <si>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</si>
  <si>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</si>
  <si>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</si>
  <si>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</si>
  <si>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</si>
  <si>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</si>
  <si>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</si>
  <si>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</si>
  <si>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</si>
  <si>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</si>
  <si>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</si>
  <si>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</si>
  <si>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</si>
  <si>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</si>
  <si>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</si>
  <si>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</si>
  <si>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</si>
  <si>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</si>
  <si>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</si>
  <si>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</si>
  <si>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</si>
  <si>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</si>
  <si>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</si>
  <si>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</si>
  <si>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</si>
  <si>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</si>
  <si>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</si>
  <si>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</si>
  <si>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</si>
  <si>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</si>
  <si>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</si>
  <si>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</si>
  <si>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</si>
  <si>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</si>
  <si>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</si>
  <si>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</si>
  <si>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</si>
  <si>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</si>
  <si>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</si>
  <si>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</si>
  <si>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</si>
  <si>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</si>
  <si>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</si>
  <si>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</si>
  <si>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</si>
  <si>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</si>
  <si>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</si>
  <si>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</si>
  <si>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</si>
  <si>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</si>
  <si>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</si>
  <si>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</si>
  <si>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</si>
  <si>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</si>
  <si>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</si>
  <si>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</si>
  <si>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</si>
  <si>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</si>
  <si>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</si>
  <si>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</si>
  <si>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</si>
  <si>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</si>
  <si>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</si>
  <si>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</si>
  <si>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</si>
  <si>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</si>
  <si>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</si>
  <si>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</si>
  <si>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</si>
  <si>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</si>
  <si>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</si>
  <si>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</si>
  <si>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</si>
  <si>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</si>
  <si>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</si>
  <si>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</si>
  <si>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</si>
  <si>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</si>
  <si>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</si>
  <si>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</si>
  <si>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</si>
  <si>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</si>
  <si>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</si>
  <si>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</si>
  <si>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</si>
  <si>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</si>
  <si>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</si>
  <si>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</si>
  <si>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</si>
  <si>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</si>
  <si>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</si>
  <si>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</si>
  <si>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</si>
  <si>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</si>
  <si>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</si>
  <si>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</si>
  <si>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</si>
  <si>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</si>
  <si>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</si>
  <si>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</si>
  <si>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</si>
  <si>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</si>
  <si>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</si>
  <si>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</si>
  <si>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</si>
  <si>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</si>
  <si>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</si>
  <si>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</si>
  <si>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</si>
  <si>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</si>
  <si>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</si>
  <si>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</si>
  <si>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</si>
  <si>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</si>
  <si>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</si>
  <si>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</si>
  <si>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</si>
  <si>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</si>
  <si>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</si>
  <si>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</si>
  <si>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</si>
  <si>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</si>
  <si>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</si>
  <si>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</si>
  <si>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</si>
  <si>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</si>
  <si>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</si>
  <si>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</si>
  <si>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</si>
  <si>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</si>
  <si>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</si>
  <si>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</si>
  <si>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</si>
  <si>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</si>
  <si>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</si>
  <si>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</si>
  <si>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</si>
  <si>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</si>
  <si>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</si>
  <si>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</si>
  <si>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</si>
  <si>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</si>
  <si>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</si>
  <si>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</si>
  <si>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</si>
  <si>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</si>
  <si>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</si>
  <si>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</si>
  <si>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</si>
  <si>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</si>
  <si>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</si>
  <si>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</si>
  <si>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</si>
  <si>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</si>
  <si>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</si>
  <si>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</si>
  <si>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</si>
  <si>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</si>
  <si>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</si>
  <si>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</si>
  <si>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</si>
  <si>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</si>
  <si>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</si>
  <si>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</si>
  <si>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</si>
  <si>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</si>
  <si>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</si>
  <si>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</si>
  <si>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</si>
  <si>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</si>
  <si>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</si>
  <si>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</si>
  <si>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</si>
  <si>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</si>
  <si>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</si>
  <si>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</si>
  <si>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</si>
  <si>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</si>
  <si>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</si>
  <si>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</si>
  <si>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</si>
  <si>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</si>
  <si>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</si>
  <si>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</si>
  <si>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</si>
  <si>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</si>
  <si>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</si>
  <si>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</si>
  <si>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</si>
  <si>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</si>
  <si>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</si>
  <si>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</si>
  <si>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</si>
  <si>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</si>
  <si>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</si>
  <si>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</si>
  <si>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</si>
  <si>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</si>
  <si>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</si>
  <si>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</si>
  <si>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</si>
  <si>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</si>
  <si>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</si>
  <si>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</si>
  <si>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</si>
  <si>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</si>
  <si>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</si>
  <si>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</si>
  <si>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</si>
  <si>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</si>
  <si>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</si>
  <si>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</si>
  <si>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</si>
  <si>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</si>
  <si>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</si>
  <si>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</si>
  <si>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</si>
  <si>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</si>
  <si>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</si>
  <si>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</si>
  <si>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</si>
  <si>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</si>
  <si>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</si>
  <si>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</si>
  <si>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</si>
  <si>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</si>
  <si>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</si>
  <si>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</si>
  <si>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</si>
  <si>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</si>
  <si>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</si>
  <si>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</si>
  <si>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</si>
  <si>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</si>
  <si>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</si>
  <si>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</si>
  <si>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</si>
  <si>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</si>
  <si>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</si>
  <si>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</si>
  <si>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</si>
  <si>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</si>
  <si>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</si>
  <si>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</si>
  <si>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</si>
  <si>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</si>
  <si>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</si>
  <si>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</si>
  <si>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</si>
  <si>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</si>
  <si>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</si>
  <si>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</si>
  <si>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</si>
  <si>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</si>
  <si>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</si>
  <si>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</si>
  <si>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</si>
  <si>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</si>
  <si>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</si>
  <si>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</si>
  <si>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</si>
  <si>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</si>
  <si>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</si>
  <si>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</si>
  <si>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</si>
  <si>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</si>
  <si>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</si>
  <si>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</si>
  <si>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</si>
  <si>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</si>
  <si>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</si>
  <si>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</si>
  <si>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</si>
  <si>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</si>
  <si>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</si>
  <si>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</si>
  <si>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</si>
  <si>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</si>
  <si>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</si>
  <si>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</si>
  <si>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</si>
  <si>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</si>
  <si>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</si>
  <si>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</si>
  <si>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</si>
  <si>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</si>
  <si>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</si>
  <si>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</si>
  <si>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</si>
  <si>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</si>
  <si>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</si>
  <si>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</si>
  <si>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</si>
  <si>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</si>
  <si>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</si>
  <si>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</si>
  <si>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</si>
  <si>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</si>
  <si>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</si>
  <si>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</si>
  <si>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</si>
  <si>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</si>
  <si>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</si>
  <si>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</si>
  <si>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</si>
  <si>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</si>
  <si>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</si>
  <si>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</si>
  <si>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</si>
  <si>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</si>
  <si>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</si>
  <si>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</si>
  <si>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</si>
  <si>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</si>
  <si>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</si>
  <si>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</si>
  <si>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</si>
  <si>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</si>
  <si>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</si>
  <si>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</si>
  <si>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</si>
  <si>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</si>
  <si>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</si>
  <si>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</si>
  <si>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</si>
  <si>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</si>
  <si>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</si>
  <si>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</si>
  <si>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</si>
  <si>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</si>
  <si>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</si>
  <si>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</si>
  <si>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</si>
  <si>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</si>
  <si>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</si>
  <si>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</si>
  <si>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</si>
  <si>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</si>
  <si>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</si>
  <si>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</si>
  <si>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</si>
  <si>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</si>
  <si>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</si>
  <si>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</si>
  <si>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</si>
  <si>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</si>
  <si>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</si>
  <si>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</si>
  <si>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</si>
  <si>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</si>
  <si>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</si>
  <si>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</si>
  <si>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</si>
  <si>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</si>
  <si>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</si>
  <si>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</si>
  <si>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</si>
  <si>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</si>
  <si>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</si>
  <si>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</si>
  <si>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</si>
  <si>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</si>
  <si>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</si>
  <si>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</si>
  <si>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</si>
  <si>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</si>
  <si>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</si>
  <si>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</si>
  <si>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</si>
  <si>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</si>
  <si>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</si>
  <si>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</si>
  <si>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</si>
  <si>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</si>
  <si>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</si>
  <si>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</si>
  <si>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</si>
  <si>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</si>
  <si>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</si>
  <si>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</si>
  <si>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</si>
  <si>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</si>
  <si>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</si>
  <si>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</si>
  <si>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</si>
  <si>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</si>
  <si>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</si>
  <si>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</si>
  <si>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</si>
  <si>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</si>
  <si>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</si>
  <si>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</si>
  <si>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</si>
  <si>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</si>
  <si>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</si>
  <si>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</si>
  <si>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</si>
  <si>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</si>
  <si>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</si>
  <si>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</si>
  <si>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</si>
  <si>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</si>
  <si>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</si>
  <si>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</si>
  <si>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</si>
  <si>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</si>
  <si>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</si>
  <si>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</si>
  <si>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</si>
  <si>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</si>
  <si>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</si>
  <si>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</si>
  <si>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</si>
  <si>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</si>
  <si>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</si>
  <si>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</si>
  <si>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</si>
  <si>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</si>
  <si>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</si>
  <si>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</si>
  <si>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</si>
  <si>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</si>
  <si>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</si>
  <si>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</si>
  <si>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</si>
  <si>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</si>
  <si>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</si>
  <si>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</si>
  <si>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</si>
  <si>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</si>
  <si>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</si>
  <si>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</si>
  <si>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</si>
  <si>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</si>
  <si>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</si>
  <si>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</si>
  <si>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</si>
  <si>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</si>
  <si>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</si>
  <si>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</si>
  <si>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</si>
  <si>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</si>
  <si>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</si>
  <si>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</si>
  <si>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</si>
  <si>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</si>
  <si>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</si>
  <si>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</si>
  <si>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</si>
  <si>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</si>
  <si>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</si>
  <si>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</si>
  <si>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</si>
  <si>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</si>
  <si>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</si>
  <si>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</si>
  <si>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</si>
  <si>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</si>
  <si>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</si>
  <si>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</si>
  <si>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</si>
  <si>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</si>
  <si>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</si>
  <si>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</si>
  <si>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</si>
  <si>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</si>
  <si>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</si>
  <si>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</si>
  <si>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</si>
  <si>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</si>
  <si>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</si>
  <si>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</si>
  <si>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</si>
  <si>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</si>
  <si>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</si>
  <si>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</si>
  <si>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</si>
  <si>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</si>
  <si>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</si>
  <si>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</si>
  <si>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</si>
  <si>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</si>
  <si>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</si>
  <si>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</si>
  <si>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</si>
  <si>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</si>
  <si>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</si>
  <si>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</si>
  <si>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</si>
  <si>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</si>
  <si>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</si>
  <si>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</si>
  <si>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</si>
  <si>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</si>
  <si>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</si>
  <si>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</si>
  <si>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</si>
  <si>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</si>
  <si>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</si>
  <si>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</si>
  <si>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</si>
  <si>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</si>
  <si>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</si>
  <si>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</si>
  <si>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</si>
  <si>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</si>
  <si>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</si>
  <si>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</si>
  <si>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</si>
  <si>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</si>
  <si>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</si>
  <si>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</si>
  <si>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</si>
  <si>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</si>
  <si>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</si>
  <si>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</si>
  <si>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</si>
  <si>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</si>
  <si>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</si>
  <si>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</si>
  <si>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</si>
  <si>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</si>
  <si>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</si>
  <si>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</si>
  <si>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</si>
  <si>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</si>
  <si>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</si>
  <si>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</si>
  <si>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</si>
  <si>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</si>
  <si>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</si>
  <si>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</si>
  <si>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</si>
  <si>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</si>
  <si>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</si>
  <si>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</si>
  <si>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</si>
  <si>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</si>
  <si>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</si>
  <si>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</si>
  <si>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</si>
  <si>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</si>
  <si>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</si>
  <si>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</si>
  <si>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</si>
  <si>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</si>
  <si>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</si>
  <si>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</si>
  <si>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</si>
  <si>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</si>
  <si>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</si>
  <si>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</si>
  <si>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</si>
  <si>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</si>
  <si>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</si>
  <si>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</si>
  <si>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</si>
  <si>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</si>
  <si>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</si>
  <si>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</si>
  <si>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</si>
  <si>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</si>
  <si>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</si>
  <si>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</si>
  <si>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</si>
  <si>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</si>
  <si>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</si>
  <si>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</si>
  <si>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</si>
  <si>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</si>
  <si>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</si>
  <si>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</si>
  <si>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</si>
  <si>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</si>
  <si>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</si>
  <si>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</si>
  <si>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</si>
  <si>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</si>
  <si>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</si>
  <si>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</si>
  <si>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</si>
  <si>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</si>
  <si>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</si>
  <si>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</si>
  <si>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</si>
  <si>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</si>
  <si>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</si>
  <si>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</si>
  <si>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</si>
  <si>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</si>
  <si>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</si>
  <si>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</si>
  <si>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</si>
  <si>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</si>
  <si>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</si>
  <si>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</si>
  <si>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</si>
  <si>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</si>
  <si>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</si>
  <si>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</si>
  <si>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</si>
  <si>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</si>
  <si>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</si>
  <si>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</si>
  <si>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</si>
  <si>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</si>
  <si>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</si>
  <si>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</si>
  <si>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</si>
  <si>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</si>
  <si>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</si>
  <si>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</si>
  <si>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</si>
  <si>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</si>
  <si>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</si>
  <si>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</si>
  <si>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</si>
  <si>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</si>
  <si>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</si>
  <si>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</si>
  <si>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</si>
  <si>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</si>
  <si>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</si>
  <si>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</si>
  <si>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</si>
  <si>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</si>
  <si>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</si>
  <si>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</si>
  <si>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</si>
  <si>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</si>
  <si>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</si>
  <si>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</si>
  <si>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</si>
  <si>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</si>
  <si>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</si>
  <si>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</si>
  <si>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</si>
  <si>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</si>
  <si>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</si>
  <si>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</si>
  <si>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</si>
  <si>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</si>
  <si>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</si>
  <si>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</si>
  <si>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</si>
  <si>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</si>
  <si>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</si>
  <si>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</si>
  <si>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</si>
  <si>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</si>
  <si>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</si>
  <si>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</si>
  <si>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</si>
  <si>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</si>
  <si>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</si>
  <si>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</si>
  <si>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</si>
  <si>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</si>
  <si>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</si>
  <si>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</si>
  <si>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</si>
  <si>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</si>
  <si>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</si>
  <si>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</si>
  <si>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</si>
  <si>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</si>
  <si>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</si>
  <si>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</si>
  <si>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</si>
  <si>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</si>
  <si>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</si>
  <si>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</si>
  <si>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</si>
  <si>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</si>
  <si>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</si>
  <si>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</si>
  <si>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</si>
  <si>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</si>
  <si>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</si>
  <si>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</si>
  <si>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</si>
  <si>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</si>
  <si>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</si>
  <si>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</si>
  <si>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</si>
  <si>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</si>
  <si>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</si>
  <si>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</si>
  <si>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</si>
  <si>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</si>
  <si>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</si>
  <si>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</si>
  <si>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</si>
  <si>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</si>
  <si>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</si>
  <si>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</si>
  <si>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</si>
  <si>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</si>
  <si>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</si>
  <si>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</si>
  <si>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</si>
  <si>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</si>
  <si>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</si>
  <si>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</si>
  <si>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</si>
  <si>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</si>
  <si>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</si>
  <si>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</si>
  <si>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</si>
  <si>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</si>
  <si>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</si>
  <si>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</si>
  <si>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</si>
  <si>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</si>
  <si>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</si>
  <si>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</si>
  <si>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</si>
  <si>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</si>
  <si>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</si>
  <si>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</si>
  <si>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</si>
  <si>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</si>
  <si>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</si>
  <si>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</si>
  <si>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</si>
  <si>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</si>
  <si>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</si>
  <si>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</si>
  <si>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</si>
  <si>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</si>
  <si>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</si>
  <si>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</si>
  <si>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</si>
  <si>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</si>
  <si>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</si>
  <si>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</si>
  <si>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</si>
  <si>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</si>
  <si>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</si>
  <si>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</si>
  <si>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</si>
  <si>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</si>
  <si>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</si>
  <si>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</si>
  <si>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</si>
  <si>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</si>
  <si>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</si>
  <si>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</si>
  <si>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</si>
  <si>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</si>
  <si>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</si>
  <si>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</si>
  <si>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</si>
  <si>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</si>
  <si>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</si>
  <si>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</si>
  <si>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</si>
  <si>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</si>
  <si>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</si>
  <si>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</si>
  <si>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</si>
  <si>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</si>
  <si>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</si>
  <si>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</si>
  <si>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</si>
  <si>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</si>
  <si>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</si>
  <si>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</si>
  <si>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</si>
  <si>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</si>
  <si>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</si>
  <si>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</si>
  <si>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</si>
  <si>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</si>
  <si>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</si>
  <si>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</si>
  <si>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</si>
  <si>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</si>
  <si>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</si>
  <si>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</si>
  <si>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</si>
  <si>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</si>
  <si>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</si>
  <si>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</si>
  <si>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</si>
  <si>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</si>
  <si>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</si>
  <si>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</si>
  <si>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</si>
  <si>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</si>
  <si>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</si>
  <si>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</si>
  <si>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</si>
  <si>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</si>
  <si>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</si>
  <si>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</si>
  <si>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</si>
  <si>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</si>
  <si>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</si>
  <si>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</si>
  <si>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</si>
  <si>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</si>
  <si>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</si>
  <si>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</si>
  <si>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</si>
  <si>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</si>
  <si>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</si>
  <si>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</si>
  <si>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</si>
  <si>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</si>
  <si>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</si>
  <si>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</si>
  <si>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</si>
  <si>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</si>
  <si>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</si>
  <si>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</si>
  <si>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</si>
  <si>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</si>
  <si>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</si>
  <si>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</si>
  <si>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</si>
  <si>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</si>
  <si>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</si>
  <si>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</si>
  <si>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</si>
  <si>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</si>
  <si>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</si>
  <si>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</si>
  <si>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</si>
  <si>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</si>
  <si>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</si>
  <si>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</si>
  <si>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</si>
  <si>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</si>
  <si>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</si>
  <si>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</si>
  <si>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</si>
  <si>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</si>
  <si>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</si>
  <si>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</si>
  <si>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</si>
  <si>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</si>
  <si>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</si>
  <si>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</si>
  <si>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</si>
  <si>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</si>
  <si>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</si>
  <si>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</si>
  <si>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</si>
  <si>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</si>
  <si>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</si>
  <si>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</si>
  <si>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</si>
  <si>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</si>
  <si>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</si>
  <si>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</si>
  <si>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</si>
  <si>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</si>
  <si>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</si>
  <si>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</si>
  <si>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</si>
  <si>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</si>
  <si>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</si>
  <si>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</si>
  <si>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</si>
  <si>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</si>
  <si>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</si>
  <si>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</si>
  <si>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</si>
  <si>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</si>
  <si>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</si>
  <si>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</si>
  <si>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</si>
  <si>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</si>
  <si>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</si>
  <si>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</si>
  <si>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</si>
  <si>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</si>
  <si>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</si>
  <si>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</si>
  <si>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</si>
  <si>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</si>
  <si>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</si>
  <si>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</si>
  <si>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</si>
  <si>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</si>
  <si>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</si>
  <si>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</si>
  <si>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</si>
  <si>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</si>
  <si>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</si>
  <si>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</si>
  <si>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</si>
  <si>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</si>
  <si>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</si>
  <si>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</si>
  <si>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</si>
  <si>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</si>
  <si>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</si>
  <si>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</si>
  <si>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</si>
  <si>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</si>
  <si>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</si>
  <si>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</si>
  <si>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</si>
  <si>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</si>
  <si>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</si>
  <si>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</si>
  <si>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</si>
  <si>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</si>
  <si>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</si>
  <si>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</si>
  <si>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</si>
  <si>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</si>
  <si>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</si>
  <si>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</si>
  <si>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</si>
  <si>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</si>
  <si>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</si>
  <si>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</si>
  <si>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</si>
  <si>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</si>
  <si>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</si>
  <si>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</si>
  <si>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</si>
  <si>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</si>
  <si>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</si>
  <si>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</si>
  <si>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</si>
  <si>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</si>
  <si>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</si>
  <si>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</si>
  <si>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</si>
  <si>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</si>
  <si>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</si>
  <si>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</si>
  <si>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</si>
  <si>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</si>
  <si>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</si>
  <si>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</si>
  <si>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</si>
  <si>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</si>
  <si>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</si>
  <si>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</si>
  <si>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</si>
  <si>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</si>
  <si>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</si>
  <si>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</si>
  <si>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</si>
  <si>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</si>
  <si>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</si>
  <si>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</si>
  <si>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</si>
  <si>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</si>
  <si>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</si>
  <si>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</si>
  <si>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</si>
  <si>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</si>
  <si>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</si>
  <si>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</si>
  <si>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</si>
  <si>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</si>
  <si>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</si>
  <si>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</si>
  <si>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</si>
  <si>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</si>
  <si>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</si>
  <si>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</si>
  <si>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</si>
  <si>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</si>
  <si>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</si>
  <si>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</si>
  <si>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</si>
  <si>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</si>
  <si>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</si>
  <si>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</si>
  <si>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</si>
  <si>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</si>
  <si>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</si>
  <si>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</si>
  <si>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</si>
  <si>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</si>
  <si>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</si>
  <si>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</si>
  <si>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</si>
  <si>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</si>
  <si>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</si>
  <si>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</si>
  <si>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</si>
  <si>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</si>
  <si>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</si>
  <si>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</si>
  <si>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</si>
  <si>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</si>
  <si>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</si>
  <si>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</si>
  <si>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</si>
  <si>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</si>
  <si>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</si>
  <si>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</si>
  <si>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</si>
  <si>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</si>
  <si>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</si>
  <si>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</si>
  <si>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</si>
  <si>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</si>
  <si>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</si>
  <si>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</si>
  <si>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</si>
  <si>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</si>
  <si>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</si>
  <si>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</si>
  <si>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</si>
  <si>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</si>
  <si>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</si>
  <si>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</si>
  <si>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</si>
  <si>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</si>
  <si>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</si>
  <si>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</si>
  <si>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</si>
  <si>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</si>
  <si>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</si>
  <si>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</si>
  <si>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</si>
  <si>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</si>
  <si>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</si>
  <si>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</si>
  <si>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</si>
  <si>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</si>
  <si>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</si>
  <si>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</si>
  <si>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</si>
  <si>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</si>
  <si>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</si>
  <si>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</si>
  <si>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</si>
  <si>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</si>
  <si>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</si>
  <si>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</si>
  <si>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</si>
  <si>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</si>
  <si>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</si>
  <si>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</si>
  <si>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</si>
  <si>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</si>
  <si>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</si>
  <si>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</si>
  <si>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</si>
  <si>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</si>
  <si>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</si>
  <si>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</si>
  <si>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</si>
  <si>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</si>
  <si>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</si>
  <si>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</si>
  <si>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</si>
  <si>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</si>
  <si>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</si>
  <si>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</si>
  <si>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</si>
  <si>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</si>
  <si>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</si>
  <si>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</si>
  <si>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</si>
  <si>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</si>
  <si>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</si>
  <si>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</si>
  <si>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</si>
  <si>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</si>
  <si>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</si>
  <si>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</si>
  <si>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</si>
  <si>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</si>
  <si>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</si>
  <si>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</si>
  <si>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</si>
  <si>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</si>
  <si>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</si>
  <si>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</si>
  <si>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</si>
  <si>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</si>
  <si>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</si>
  <si>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</si>
  <si>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</si>
  <si>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</si>
  <si>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</si>
  <si>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</si>
  <si>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</si>
  <si>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</si>
  <si>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</si>
  <si>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</si>
  <si>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</si>
  <si>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</si>
  <si>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</si>
  <si>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</si>
  <si>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</si>
  <si>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</si>
  <si>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</si>
  <si>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</si>
  <si>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</si>
  <si>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</si>
  <si>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</si>
  <si>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</si>
  <si>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</si>
  <si>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</si>
  <si>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</si>
  <si>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</si>
  <si>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</si>
  <si>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</si>
  <si>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</si>
  <si>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</si>
  <si>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</si>
  <si>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</si>
  <si>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</si>
  <si>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</si>
  <si>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</si>
  <si>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</si>
  <si>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</si>
  <si>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</si>
  <si>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</si>
  <si>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</si>
  <si>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</si>
  <si>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</si>
  <si>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</si>
  <si>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</si>
  <si>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</si>
  <si>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</si>
  <si>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</si>
  <si>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</si>
  <si>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</si>
  <si>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</si>
  <si>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</si>
  <si>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</si>
  <si>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</si>
  <si>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</si>
  <si>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</si>
  <si>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</si>
  <si>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</si>
  <si>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</si>
  <si>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</si>
  <si>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</si>
  <si>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</si>
  <si>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</si>
  <si>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</si>
  <si>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</si>
  <si>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</si>
  <si>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</si>
  <si>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</si>
  <si>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</si>
  <si>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</si>
  <si>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</si>
  <si>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</si>
  <si>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</si>
  <si>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</si>
  <si>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</si>
  <si>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</si>
  <si>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</si>
  <si>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</si>
  <si>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</si>
  <si>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</si>
  <si>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</si>
  <si>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</si>
  <si>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</si>
  <si>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</si>
  <si>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</si>
  <si>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</si>
  <si>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</si>
  <si>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</si>
  <si>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</si>
  <si>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</si>
  <si>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</si>
  <si>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</si>
  <si>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</si>
  <si>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</si>
  <si>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</si>
  <si>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</si>
  <si>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</si>
  <si>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</si>
  <si>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</si>
  <si>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</si>
  <si>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</si>
  <si>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</si>
  <si>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</si>
  <si>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</si>
  <si>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</si>
  <si>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</si>
  <si>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</si>
  <si>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</si>
  <si>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</si>
  <si>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</si>
  <si>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</si>
  <si>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</si>
  <si>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</si>
  <si>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</si>
  <si>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</si>
  <si>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</si>
  <si>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</si>
  <si>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</si>
  <si>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</si>
  <si>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</si>
  <si>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</si>
  <si>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</si>
  <si>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</si>
  <si>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</si>
  <si>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</si>
  <si>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</si>
  <si>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</si>
  <si>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</si>
  <si>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</si>
  <si>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</si>
  <si>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</si>
  <si>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</si>
  <si>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</si>
  <si>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</si>
  <si>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</si>
  <si>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</si>
  <si>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</si>
  <si>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</si>
  <si>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</si>
  <si>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</si>
  <si>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</si>
  <si>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</si>
  <si>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</si>
  <si>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</si>
  <si>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</si>
  <si>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</si>
  <si>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</si>
  <si>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</si>
  <si>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</si>
  <si>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</si>
  <si>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</si>
  <si>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</si>
  <si>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</si>
  <si>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</si>
  <si>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</si>
  <si>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</si>
  <si>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</si>
  <si>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</si>
  <si>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</si>
  <si>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</si>
  <si>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</si>
  <si>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</si>
  <si>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</si>
  <si>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</si>
  <si>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</si>
  <si>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</si>
  <si>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</si>
  <si>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</si>
  <si>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</si>
  <si>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</si>
  <si>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</si>
  <si>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</si>
  <si>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</si>
  <si>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</si>
  <si>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</si>
  <si>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</si>
  <si>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</si>
  <si>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</si>
  <si>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</si>
  <si>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</si>
  <si>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</si>
  <si>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</si>
  <si>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</si>
  <si>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</si>
  <si>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</si>
  <si>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</si>
  <si>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</si>
  <si>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</si>
  <si>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</si>
  <si>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</si>
  <si>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</si>
  <si>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</si>
  <si>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</si>
  <si>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</si>
  <si>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</si>
  <si>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</si>
  <si>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</si>
  <si>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</si>
  <si>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</si>
  <si>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</si>
  <si>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</si>
  <si>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</si>
  <si>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</si>
  <si>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</si>
  <si>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</si>
  <si>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</si>
  <si>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</si>
  <si>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</si>
  <si>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</si>
  <si>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</si>
  <si>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</si>
  <si>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</si>
  <si>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</si>
  <si>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</si>
  <si>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</si>
  <si>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</si>
  <si>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</si>
  <si>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</si>
  <si>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</si>
  <si>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</si>
  <si>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</si>
  <si>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</si>
  <si>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</si>
  <si>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</si>
  <si>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</si>
  <si>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</si>
  <si>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</si>
  <si>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</si>
  <si>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</si>
  <si>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</si>
  <si>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</si>
  <si>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</si>
  <si>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</si>
  <si>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</si>
  <si>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</si>
  <si>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</si>
  <si>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</si>
  <si>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</si>
  <si>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</si>
  <si>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</si>
  <si>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</si>
  <si>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</si>
  <si>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</si>
  <si>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</si>
  <si>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</si>
  <si>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</si>
  <si>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</si>
  <si>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</si>
  <si>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</si>
  <si>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</si>
  <si>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</si>
  <si>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</si>
  <si>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</si>
  <si>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</si>
  <si>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</si>
  <si>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</si>
  <si>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</si>
  <si>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</si>
  <si>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</si>
  <si>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</si>
  <si>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</si>
  <si>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</si>
  <si>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</si>
  <si>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</si>
  <si>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</si>
  <si>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</si>
  <si>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</si>
  <si>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</si>
  <si>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</si>
  <si>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</si>
  <si>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</si>
  <si>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</si>
  <si>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</si>
  <si>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</si>
  <si>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</si>
  <si>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</si>
  <si>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</si>
  <si>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</si>
  <si>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</si>
  <si>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</si>
  <si>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</si>
  <si>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</si>
  <si>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</si>
  <si>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</si>
  <si>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</si>
  <si>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</si>
  <si>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</si>
  <si>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</si>
  <si>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</si>
  <si>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</si>
  <si>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</si>
  <si>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</si>
  <si>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</si>
  <si>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</si>
  <si>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</si>
  <si>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</si>
  <si>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</si>
  <si>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</si>
  <si>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</si>
  <si>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</si>
  <si>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</si>
  <si>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</si>
  <si>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</si>
  <si>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</si>
  <si>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</si>
  <si>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</si>
  <si>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</si>
  <si>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</si>
  <si>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</si>
  <si>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</si>
  <si>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</si>
  <si>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</si>
  <si>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</si>
  <si>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</si>
  <si>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</si>
  <si>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</si>
  <si>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</si>
  <si>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</si>
  <si>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</si>
  <si>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</si>
  <si>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</si>
  <si>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</si>
  <si>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</si>
  <si>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</si>
  <si>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</si>
  <si>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</si>
  <si>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</si>
  <si>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</si>
  <si>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</si>
  <si>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</si>
  <si>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</si>
  <si>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</si>
  <si>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</si>
  <si>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</si>
  <si>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</si>
  <si>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</si>
  <si>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</si>
  <si>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</si>
  <si>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</si>
  <si>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</si>
  <si>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</si>
  <si>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</si>
  <si>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</si>
  <si>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</si>
  <si>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</si>
  <si>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</si>
  <si>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</si>
  <si>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</si>
  <si>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</si>
  <si>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</si>
  <si>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</si>
  <si>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</si>
  <si>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</si>
  <si>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</si>
  <si>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</si>
  <si>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</si>
  <si>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</si>
  <si>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</si>
  <si>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</si>
  <si>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</si>
  <si>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</si>
  <si>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</si>
  <si>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</si>
  <si>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</si>
  <si>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</si>
  <si>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</si>
  <si>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</si>
  <si>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</si>
  <si>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</si>
  <si>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</si>
  <si>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</si>
  <si>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</si>
  <si>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</si>
  <si>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</si>
  <si>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</si>
  <si>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</si>
  <si>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</si>
  <si>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</si>
  <si>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</si>
  <si>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</si>
  <si>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</si>
  <si>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</si>
  <si>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</si>
  <si>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</si>
  <si>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</si>
  <si>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</si>
  <si>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</si>
  <si>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</si>
  <si>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</si>
  <si>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</si>
  <si>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</si>
  <si>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</si>
  <si>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</si>
  <si>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</si>
  <si>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</si>
  <si>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</si>
  <si>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</si>
  <si>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</si>
  <si>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</si>
  <si>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</si>
  <si>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</si>
  <si>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</si>
  <si>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</si>
  <si>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</si>
  <si>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</si>
  <si>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</si>
  <si>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</si>
  <si>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</si>
  <si>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</si>
  <si>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</si>
  <si>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</si>
  <si>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</si>
  <si>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</si>
  <si>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</si>
  <si>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</si>
  <si>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</si>
  <si>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</si>
  <si>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</si>
  <si>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</si>
  <si>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</si>
  <si>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</si>
  <si>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</si>
  <si>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</si>
  <si>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</si>
  <si>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</si>
  <si>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</si>
  <si>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</si>
  <si>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</si>
  <si>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</si>
  <si>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</si>
  <si>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</si>
  <si>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</si>
  <si>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</si>
  <si>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</si>
  <si>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</si>
  <si>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</si>
  <si>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</si>
  <si>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</si>
  <si>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</si>
  <si>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</si>
  <si>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</si>
  <si>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</si>
  <si>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</si>
  <si>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</si>
  <si>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</si>
  <si>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</si>
  <si>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</si>
  <si>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</si>
  <si>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</si>
  <si>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</si>
  <si>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</si>
  <si>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</si>
  <si>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</si>
  <si>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</si>
  <si>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</si>
  <si>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</si>
  <si>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</si>
  <si>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</si>
  <si>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</si>
  <si>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</si>
  <si>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</si>
  <si>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</si>
  <si>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</si>
  <si>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</si>
  <si>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</si>
  <si>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</si>
  <si>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</si>
  <si>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</si>
  <si>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</si>
  <si>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</si>
  <si>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</si>
  <si>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</si>
  <si>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</si>
  <si>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</si>
  <si>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</si>
  <si>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</si>
  <si>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</si>
  <si>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</si>
  <si>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</si>
  <si>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</si>
  <si>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</si>
  <si>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</si>
  <si>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</si>
  <si>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</si>
  <si>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</si>
  <si>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</si>
  <si>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</si>
  <si>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</si>
  <si>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</si>
  <si>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</si>
  <si>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</si>
  <si>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</si>
  <si>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</si>
  <si>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</si>
  <si>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</si>
  <si>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</si>
  <si>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</si>
  <si>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</si>
  <si>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</si>
  <si>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</si>
  <si>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</si>
  <si>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</si>
  <si>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</si>
  <si>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</si>
  <si>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</si>
  <si>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</si>
  <si>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</si>
  <si>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</si>
  <si>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</si>
  <si>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</si>
  <si>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</si>
  <si>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</si>
  <si>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</si>
  <si>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</si>
  <si>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</si>
  <si>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</si>
  <si>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</si>
  <si>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</si>
  <si>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</si>
  <si>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</si>
  <si>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</si>
  <si>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</si>
  <si>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</si>
  <si>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</si>
  <si>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</si>
  <si>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</si>
  <si>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</si>
  <si>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</si>
  <si>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</si>
  <si>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</si>
  <si>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</si>
  <si>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</si>
  <si>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</si>
  <si>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</si>
  <si>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</si>
  <si>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</si>
  <si>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</si>
  <si>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</si>
  <si>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</si>
  <si>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</si>
  <si>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</si>
  <si>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</si>
  <si>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</si>
  <si>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</si>
  <si>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</si>
  <si>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</si>
  <si>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</si>
  <si>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</si>
  <si>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</si>
  <si>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</si>
  <si>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</si>
  <si>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</si>
  <si>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</si>
  <si>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</si>
  <si>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</si>
  <si>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</si>
  <si>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</si>
  <si>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</si>
  <si>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</si>
  <si>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</si>
  <si>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</si>
  <si>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</si>
  <si>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</si>
  <si>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</si>
  <si>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</si>
  <si>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</si>
  <si>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</si>
  <si>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</si>
  <si>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</si>
  <si>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</si>
  <si>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</si>
  <si>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</si>
  <si>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</si>
  <si>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</si>
  <si>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</si>
  <si>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</si>
  <si>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</si>
  <si>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</si>
  <si>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</si>
  <si>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</si>
  <si>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</si>
  <si>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</si>
  <si>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</si>
  <si>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</si>
  <si>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</si>
  <si>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</si>
  <si>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</si>
  <si>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</si>
  <si>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</si>
  <si>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</si>
  <si>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</si>
  <si>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</si>
  <si>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</si>
  <si>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</si>
  <si>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</si>
  <si>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</si>
  <si>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</si>
  <si>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</si>
  <si>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</si>
  <si>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</si>
  <si>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</si>
  <si>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</si>
  <si>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</si>
  <si>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</si>
  <si>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</si>
  <si>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</si>
  <si>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</si>
  <si>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</si>
  <si>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</si>
  <si>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</si>
  <si>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</si>
  <si>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</si>
  <si>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</si>
  <si>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</si>
  <si>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</si>
  <si>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</si>
  <si>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</si>
  <si>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</si>
  <si>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</si>
  <si>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</si>
  <si>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</si>
  <si>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</si>
  <si>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</si>
  <si>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</si>
  <si>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</si>
  <si>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</si>
  <si>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</si>
  <si>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</si>
  <si>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</si>
  <si>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</si>
  <si>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</si>
  <si>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</si>
  <si>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</si>
  <si>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</si>
  <si>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</si>
  <si>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</si>
  <si>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</si>
  <si>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</si>
  <si>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</si>
  <si>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</si>
  <si>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</si>
  <si>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</si>
  <si>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</si>
  <si>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</si>
  <si>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</si>
  <si>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</si>
  <si>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</si>
  <si>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</si>
  <si>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</si>
  <si>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</si>
  <si>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</si>
  <si>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</si>
  <si>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</si>
  <si>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</si>
  <si>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</si>
  <si>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</si>
  <si>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</si>
  <si>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</si>
  <si>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</si>
  <si>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</si>
  <si>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</si>
  <si>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</si>
  <si>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</si>
  <si>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</si>
  <si>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</si>
  <si>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</si>
  <si>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</si>
  <si>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</si>
  <si>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</si>
  <si>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</si>
  <si>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</si>
  <si>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</si>
  <si>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</si>
  <si>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</si>
  <si>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</si>
  <si>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</si>
  <si>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</si>
  <si>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</si>
  <si>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</si>
  <si>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</si>
  <si>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</si>
  <si>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</si>
  <si>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</si>
  <si>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</si>
  <si>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</si>
  <si>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</si>
  <si>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</si>
  <si>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</si>
  <si>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</si>
  <si>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</si>
  <si>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</si>
  <si>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</si>
  <si>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</si>
  <si>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</si>
  <si>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</si>
  <si>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</si>
  <si>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</si>
  <si>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</si>
  <si>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</si>
  <si>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</si>
  <si>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</si>
  <si>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</si>
  <si>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</si>
  <si>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</si>
  <si>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</si>
  <si>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</si>
  <si>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</si>
  <si>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</si>
  <si>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</si>
  <si>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</si>
  <si>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</si>
  <si>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</si>
  <si>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</si>
  <si>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</si>
  <si>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</si>
  <si>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</si>
  <si>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</si>
  <si>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</si>
  <si>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</si>
  <si>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</si>
  <si>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</si>
  <si>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</si>
  <si>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</si>
  <si>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</si>
  <si>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</si>
  <si>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</si>
  <si>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</si>
  <si>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</si>
  <si>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</si>
  <si>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</si>
  <si>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</si>
  <si>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</si>
  <si>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</si>
  <si>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</si>
  <si>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</si>
  <si>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</si>
  <si>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</si>
  <si>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</si>
  <si>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</si>
  <si>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</si>
  <si>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</si>
  <si>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</si>
  <si>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</si>
  <si>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</si>
  <si>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</si>
  <si>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</si>
  <si>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</si>
  <si>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</si>
  <si>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</si>
  <si>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</si>
  <si>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</si>
  <si>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</si>
  <si>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</si>
  <si>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</si>
  <si>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</si>
  <si>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</si>
  <si>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</si>
  <si>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</si>
  <si>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</si>
  <si>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</si>
  <si>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</si>
  <si>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</si>
  <si>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</si>
  <si>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</si>
  <si>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</si>
  <si>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</si>
  <si>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</si>
  <si>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</si>
  <si>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</si>
  <si>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</si>
  <si>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</si>
  <si>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</si>
  <si>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</si>
  <si>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</si>
  <si>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</si>
  <si>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</si>
  <si>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</si>
  <si>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</si>
  <si>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</si>
  <si>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</si>
  <si>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</si>
  <si>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</si>
  <si>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</si>
  <si>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</si>
  <si>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</si>
  <si>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</si>
  <si>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</si>
  <si>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</si>
  <si>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</si>
  <si>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</si>
  <si>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</si>
  <si>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</si>
  <si>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</si>
  <si>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</si>
  <si>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</si>
  <si>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</si>
  <si>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</si>
  <si>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</si>
  <si>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</si>
  <si>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</si>
  <si>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</si>
  <si>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</si>
  <si>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</si>
  <si>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</si>
  <si>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</si>
  <si>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</si>
  <si>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</si>
  <si>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</si>
  <si>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</si>
  <si>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</si>
  <si>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</si>
  <si>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</si>
  <si>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</si>
  <si>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</si>
  <si>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</si>
  <si>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</si>
  <si>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</si>
  <si>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</si>
  <si>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</si>
  <si>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</si>
  <si>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</si>
  <si>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</si>
  <si>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</si>
  <si>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</si>
  <si>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</si>
  <si>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</si>
  <si>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</si>
  <si>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</si>
  <si>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</si>
  <si>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</si>
  <si>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</si>
  <si>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</si>
  <si>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</si>
  <si>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</si>
  <si>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</si>
  <si>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</si>
  <si>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</si>
  <si>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</si>
  <si>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</si>
  <si>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</si>
  <si>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</si>
  <si>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</si>
  <si>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</si>
  <si>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</si>
  <si>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</si>
  <si>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</si>
  <si>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</si>
  <si>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</si>
  <si>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</si>
  <si>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</si>
  <si>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</si>
  <si>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</si>
  <si>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</si>
  <si>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</si>
  <si>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</si>
  <si>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</si>
  <si>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</si>
  <si>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</si>
  <si>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</si>
  <si>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</si>
  <si>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</si>
  <si>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</si>
  <si>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</si>
  <si>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</si>
  <si>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</si>
  <si>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</si>
  <si>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</si>
  <si>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</si>
  <si>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</si>
  <si>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</si>
  <si>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</si>
  <si>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</si>
  <si>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</si>
  <si>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</si>
  <si>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</si>
  <si>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</si>
  <si>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</si>
  <si>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</si>
  <si>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</si>
  <si>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</si>
  <si>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</si>
  <si>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</si>
  <si>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</si>
  <si>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</si>
  <si>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</si>
  <si>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</si>
  <si>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</si>
  <si>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</si>
  <si>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</si>
  <si>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</si>
  <si>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</si>
  <si>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</si>
  <si>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</si>
  <si>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</si>
  <si>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</si>
  <si>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</si>
  <si>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</si>
  <si>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</si>
  <si>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</si>
  <si>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</si>
  <si>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</si>
  <si>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</si>
  <si>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</si>
  <si>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</si>
  <si>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</si>
  <si>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</si>
  <si>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</si>
  <si>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</si>
  <si>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</si>
  <si>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</si>
  <si>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</si>
  <si>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</si>
  <si>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</si>
  <si>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</si>
  <si>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</si>
  <si>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</si>
  <si>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</si>
  <si>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</si>
  <si>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</si>
  <si>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</si>
  <si>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</si>
  <si>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</si>
  <si>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</si>
  <si>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</si>
  <si>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</si>
  <si>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</si>
  <si>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</si>
  <si>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</si>
  <si>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</si>
  <si>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</si>
  <si>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</si>
  <si>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</si>
  <si>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</si>
  <si>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</si>
  <si>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</si>
  <si>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</si>
  <si>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</si>
  <si>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</si>
  <si>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</si>
  <si>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</si>
  <si>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</si>
  <si>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</si>
  <si>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</si>
  <si>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</si>
  <si>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</si>
  <si>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</si>
  <si>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</si>
  <si>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</si>
  <si>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</si>
  <si>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</si>
  <si>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</si>
  <si>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</si>
  <si>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</si>
  <si>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</si>
  <si>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</si>
  <si>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</si>
  <si>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</si>
  <si>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</si>
  <si>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</si>
  <si>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</si>
  <si>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</si>
  <si>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</si>
  <si>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</si>
  <si>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</si>
  <si>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</si>
  <si>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</si>
  <si>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</si>
  <si>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</si>
  <si>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</si>
  <si>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</si>
  <si>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</si>
  <si>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</si>
  <si>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</si>
  <si>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</si>
  <si>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</si>
  <si>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</si>
  <si>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</si>
  <si>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</si>
  <si>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</si>
  <si>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</si>
  <si>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</si>
  <si>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</si>
  <si>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</si>
  <si>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</si>
  <si>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</si>
  <si>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</si>
  <si>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</si>
  <si>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</si>
  <si>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</si>
  <si>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</si>
  <si>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</si>
  <si>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</si>
  <si>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</si>
  <si>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</si>
  <si>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</si>
  <si>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</si>
  <si>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</si>
  <si>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</si>
  <si>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</si>
  <si>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</si>
  <si>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</si>
  <si>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</si>
  <si>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</si>
  <si>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</si>
  <si>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</si>
  <si>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</si>
  <si>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</si>
  <si>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</si>
  <si>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</si>
  <si>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</si>
  <si>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</si>
  <si>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</si>
  <si>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</si>
  <si>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</si>
  <si>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</si>
  <si>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</si>
  <si>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</si>
  <si>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</si>
  <si>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</si>
  <si>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</si>
  <si>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</si>
  <si>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</si>
  <si>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</si>
  <si>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</si>
  <si>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</si>
  <si>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</si>
  <si>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</si>
  <si>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</si>
  <si>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</si>
  <si>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</si>
  <si>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</si>
  <si>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</si>
  <si>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</si>
  <si>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</si>
  <si>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</si>
  <si>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</si>
  <si>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</si>
  <si>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</si>
  <si>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</si>
  <si>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</si>
  <si>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</si>
  <si>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</si>
  <si>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</si>
  <si>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</si>
  <si>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</si>
  <si>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</si>
  <si>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</si>
  <si>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</si>
  <si>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</si>
  <si>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</si>
  <si>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</si>
  <si>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</si>
  <si>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</si>
  <si>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</si>
  <si>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</si>
  <si>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</si>
  <si>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</si>
  <si>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</si>
  <si>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</si>
  <si>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</si>
  <si>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</si>
  <si>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</si>
  <si>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</si>
  <si>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</si>
  <si>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</si>
  <si>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</si>
  <si>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</si>
  <si>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</si>
  <si>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</si>
  <si>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</si>
  <si>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</si>
  <si>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</si>
  <si>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</si>
  <si>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</si>
  <si>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</si>
  <si>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</si>
  <si>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</si>
  <si>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</si>
  <si>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</si>
  <si>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</si>
  <si>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</si>
  <si>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</si>
  <si>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</si>
  <si>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</si>
  <si>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</si>
  <si>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</si>
  <si>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</si>
  <si>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</si>
  <si>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</si>
  <si>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</si>
  <si>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</si>
  <si>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</si>
  <si>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</si>
  <si>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</si>
  <si>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</si>
  <si>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</si>
  <si>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</si>
  <si>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</si>
  <si>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</si>
  <si>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</si>
  <si>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</si>
  <si>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</si>
  <si>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</si>
  <si>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</si>
  <si>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</si>
  <si>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</si>
  <si>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</si>
  <si>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</si>
  <si>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</si>
  <si>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</si>
  <si>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</si>
  <si>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</si>
  <si>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</si>
  <si>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</si>
  <si>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</si>
  <si>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</si>
  <si>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</si>
  <si>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</si>
  <si>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</si>
  <si>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</si>
  <si>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</si>
  <si>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</si>
  <si>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</si>
  <si>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</si>
  <si>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</si>
  <si>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</si>
  <si>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</si>
  <si>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</si>
  <si>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</si>
  <si>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</si>
  <si>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</si>
  <si>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</si>
  <si>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</si>
  <si>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</si>
  <si>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</si>
  <si>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</si>
  <si>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</si>
  <si>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</si>
  <si>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</si>
  <si>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</si>
  <si>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</si>
  <si>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</si>
  <si>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</si>
  <si>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</si>
  <si>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</si>
  <si>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</si>
  <si>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</si>
  <si>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</si>
  <si>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</si>
  <si>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</si>
  <si>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</si>
  <si>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</si>
  <si>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</si>
  <si>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</si>
  <si>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</si>
  <si>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</si>
  <si>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</si>
  <si>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</si>
  <si>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</si>
  <si>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</si>
  <si>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</si>
  <si>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</si>
  <si>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</si>
  <si>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</si>
  <si>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</si>
  <si>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</si>
  <si>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</si>
  <si>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</si>
  <si>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</si>
  <si>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</si>
  <si>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</si>
  <si>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</si>
  <si>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</si>
  <si>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</si>
  <si>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</si>
  <si>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</si>
  <si>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</si>
  <si>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</si>
  <si>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</si>
  <si>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</si>
  <si>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</si>
  <si>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</si>
  <si>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</si>
  <si>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</si>
  <si>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</si>
  <si>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</si>
  <si>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</si>
  <si>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</si>
  <si>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</si>
  <si>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</si>
  <si>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</si>
  <si>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</si>
  <si>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</si>
  <si>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</si>
  <si>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</si>
  <si>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</si>
  <si>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</si>
  <si>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</si>
  <si>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</si>
  <si>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</si>
  <si>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</si>
  <si>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</si>
  <si>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</si>
  <si>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</si>
  <si>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</si>
  <si>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</si>
  <si>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</si>
  <si>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</si>
  <si>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</si>
  <si>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</si>
  <si>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</si>
  <si>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</si>
  <si>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</si>
  <si>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</si>
  <si>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</si>
  <si>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</si>
  <si>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</si>
  <si>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</si>
  <si>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</si>
  <si>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</si>
  <si>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</si>
  <si>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</si>
  <si>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</si>
  <si>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</si>
  <si>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</si>
  <si>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</si>
  <si>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</si>
  <si>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</si>
  <si>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</si>
  <si>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</si>
  <si>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</si>
  <si>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</si>
  <si>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</si>
  <si>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</si>
  <si>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</si>
  <si>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</si>
  <si>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</si>
  <si>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</si>
  <si>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</si>
  <si>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</si>
  <si>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</si>
  <si>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</si>
  <si>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</si>
  <si>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</si>
  <si>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</si>
  <si>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</si>
  <si>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</si>
  <si>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</si>
  <si>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</si>
  <si>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</si>
  <si>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</si>
  <si>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</si>
  <si>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</si>
  <si>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</si>
  <si>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</si>
  <si>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</si>
  <si>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</si>
  <si>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</si>
  <si>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</si>
  <si>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</si>
  <si>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</si>
  <si>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</si>
  <si>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</si>
  <si>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</si>
  <si>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</si>
  <si>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</si>
  <si>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</si>
  <si>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</si>
  <si>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</si>
  <si>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</si>
  <si>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</si>
  <si>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</si>
  <si>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</si>
  <si>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</si>
  <si>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</si>
  <si>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</si>
  <si>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</si>
  <si>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</si>
  <si>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</si>
  <si>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</si>
  <si>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</si>
  <si>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</si>
  <si>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</si>
  <si>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</si>
  <si>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</si>
  <si>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</si>
  <si>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</si>
  <si>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</si>
  <si>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</si>
  <si>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</si>
  <si>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</si>
  <si>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</si>
  <si>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</si>
  <si>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</si>
  <si>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</si>
  <si>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</si>
  <si>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</si>
  <si>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</si>
  <si>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</si>
  <si>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</si>
  <si>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</si>
  <si>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</si>
  <si>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</si>
  <si>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</si>
  <si>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</si>
  <si>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</si>
  <si>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</si>
  <si>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</si>
  <si>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</si>
  <si>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</si>
  <si>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</si>
  <si>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</si>
  <si>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</si>
  <si>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</si>
  <si>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</si>
  <si>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</si>
  <si>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</si>
  <si>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</si>
  <si>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</si>
  <si>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</si>
  <si>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</si>
  <si>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</si>
  <si>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</si>
  <si>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</si>
  <si>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</si>
  <si>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</si>
  <si>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</si>
  <si>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</si>
  <si>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</si>
  <si>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</si>
  <si>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</si>
  <si>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</si>
  <si>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</si>
  <si>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</si>
  <si>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</si>
  <si>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</si>
  <si>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</si>
  <si>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</si>
  <si>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</si>
  <si>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</si>
  <si>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</si>
  <si>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</si>
  <si>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</si>
  <si>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</si>
  <si>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</si>
  <si>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</si>
  <si>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</si>
  <si>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</si>
  <si>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</si>
  <si>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</si>
  <si>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</si>
  <si>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</si>
  <si>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</si>
  <si>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</si>
  <si>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</si>
  <si>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</si>
  <si>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</si>
  <si>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</si>
  <si>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</si>
  <si>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</si>
  <si>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</si>
  <si>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</si>
  <si>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</si>
  <si>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</si>
  <si>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</si>
  <si>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</si>
  <si>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</si>
  <si>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</si>
  <si>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</si>
  <si>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</si>
  <si>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</si>
  <si>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</si>
  <si>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</si>
  <si>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</si>
  <si>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</si>
  <si>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</si>
  <si>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</si>
  <si>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</si>
  <si>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</si>
  <si>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</si>
  <si>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</si>
  <si>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</si>
  <si>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</si>
  <si>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</si>
  <si>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</si>
  <si>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</si>
  <si>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</si>
  <si>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</si>
  <si>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</si>
  <si>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</si>
  <si>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</si>
  <si>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</si>
  <si>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</si>
  <si>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</si>
  <si>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</si>
  <si>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</si>
  <si>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</si>
  <si>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</si>
  <si>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</si>
  <si>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</si>
  <si>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</si>
  <si>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</si>
  <si>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</si>
  <si>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</si>
  <si>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</si>
  <si>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</si>
  <si>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</si>
  <si>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</si>
  <si>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</si>
  <si>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</si>
  <si>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</si>
  <si>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</si>
  <si>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</si>
  <si>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</si>
  <si>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</si>
  <si>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</si>
  <si>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</si>
  <si>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</si>
  <si>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</si>
  <si>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</si>
  <si>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</si>
  <si>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</si>
  <si>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</si>
  <si>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</si>
  <si>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</si>
  <si>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</si>
  <si>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</si>
  <si>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</si>
  <si>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</si>
  <si>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</si>
  <si>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</si>
  <si>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</si>
  <si>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</si>
  <si>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</si>
  <si>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</si>
  <si>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</si>
  <si>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</si>
  <si>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</si>
  <si>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</si>
  <si>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</si>
  <si>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</si>
  <si>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</si>
  <si>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</si>
  <si>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</si>
  <si>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</si>
  <si>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</si>
  <si>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</si>
  <si>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</si>
  <si>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</si>
  <si>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</si>
  <si>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</si>
  <si>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</si>
  <si>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</si>
  <si>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</si>
  <si>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</si>
  <si>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</si>
  <si>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</si>
  <si>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</si>
  <si>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</si>
  <si>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</si>
  <si>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</si>
  <si>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</si>
  <si>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</si>
  <si>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</si>
  <si>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</si>
  <si>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</si>
  <si>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</si>
  <si>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</si>
  <si>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</si>
  <si>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</si>
  <si>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</si>
  <si>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</si>
  <si>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</si>
  <si>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</si>
  <si>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</si>
  <si>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</si>
  <si>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</si>
  <si>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</si>
  <si>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</si>
  <si>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</si>
  <si>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</si>
  <si>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</si>
  <si>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</si>
  <si>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</si>
  <si>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</si>
  <si>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</si>
  <si>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</si>
  <si>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</si>
  <si>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</si>
  <si>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</si>
  <si>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</si>
  <si>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</si>
  <si>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</si>
  <si>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</si>
  <si>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</si>
  <si>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</si>
  <si>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</si>
  <si>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</si>
  <si>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</si>
  <si>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</si>
  <si>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</si>
  <si>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</si>
  <si>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</si>
  <si>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</si>
  <si>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</si>
  <si>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</si>
  <si>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</si>
  <si>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</si>
  <si>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</si>
  <si>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</si>
  <si>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</si>
  <si>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</si>
  <si>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</si>
  <si>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</si>
  <si>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</si>
  <si>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</si>
  <si>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</si>
  <si>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</si>
  <si>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</si>
  <si>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</si>
  <si>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</si>
  <si>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</si>
  <si>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</si>
  <si>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</si>
  <si>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</si>
  <si>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</si>
  <si>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</si>
  <si>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</si>
  <si>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</si>
  <si>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</si>
  <si>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</si>
  <si>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</si>
  <si>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</si>
  <si>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</si>
  <si>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</si>
  <si>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</si>
  <si>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</si>
  <si>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</si>
  <si>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</si>
  <si>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</si>
  <si>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</si>
  <si>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</si>
  <si>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</si>
  <si>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</si>
  <si>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</si>
  <si>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</si>
  <si>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</si>
  <si>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</si>
  <si>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</si>
  <si>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</si>
  <si>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</si>
  <si>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</si>
  <si>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</si>
  <si>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</si>
  <si>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</si>
  <si>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</si>
  <si>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</si>
  <si>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</si>
  <si>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</si>
  <si>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</si>
  <si>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</si>
  <si>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</si>
  <si>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</si>
  <si>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</si>
  <si>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</si>
  <si>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</si>
  <si>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</si>
  <si>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</si>
  <si>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</si>
  <si>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</si>
  <si>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</si>
  <si>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</si>
  <si>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</si>
  <si>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</si>
  <si>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</si>
  <si>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</si>
  <si>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</si>
  <si>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</si>
  <si>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</si>
  <si>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</si>
  <si>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</si>
  <si>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</si>
  <si>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</si>
  <si>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</si>
  <si>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</si>
  <si>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</si>
  <si>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</si>
  <si>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</si>
  <si>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</si>
  <si>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</si>
  <si>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</si>
  <si>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</si>
  <si>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</si>
  <si>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</si>
  <si>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</si>
  <si>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</si>
  <si>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</si>
  <si>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</si>
  <si>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</si>
  <si>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</si>
  <si>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</si>
  <si>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</si>
  <si>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</si>
  <si>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</si>
  <si>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</si>
  <si>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</si>
  <si>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</si>
  <si>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</si>
  <si>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</si>
  <si>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</si>
  <si>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</si>
  <si>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</si>
  <si>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</si>
  <si>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</si>
  <si>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</si>
  <si>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</si>
  <si>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</si>
  <si>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</si>
  <si>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</si>
  <si>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</si>
  <si>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</si>
  <si>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</si>
  <si>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</si>
  <si>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</si>
  <si>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</si>
  <si>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</si>
  <si>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</si>
  <si>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</si>
  <si>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</si>
  <si>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</si>
  <si>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</si>
  <si>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</si>
  <si>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</si>
  <si>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</si>
  <si>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</si>
  <si>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</si>
  <si>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</si>
  <si>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</si>
  <si>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</si>
  <si>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</si>
  <si>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</si>
  <si>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</si>
  <si>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</si>
  <si>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</si>
  <si>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</si>
  <si>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</si>
  <si>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</si>
  <si>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</si>
  <si>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</si>
  <si>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</si>
  <si>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</si>
  <si>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</si>
  <si>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</si>
  <si>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</si>
  <si>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</si>
  <si>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</si>
  <si>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</si>
  <si>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</si>
  <si>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</si>
  <si>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</si>
  <si>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</si>
  <si>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</si>
  <si>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</si>
  <si>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</si>
  <si>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</si>
  <si>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</si>
  <si>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</si>
  <si>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</si>
  <si>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</si>
  <si>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</si>
  <si>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</si>
  <si>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</si>
  <si>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</si>
  <si>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</si>
  <si>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</si>
  <si>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</si>
  <si>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</si>
  <si>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</si>
  <si>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</si>
  <si>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</si>
  <si>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</si>
  <si>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</si>
  <si>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</si>
  <si>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</si>
  <si>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</si>
  <si>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</si>
  <si>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</si>
  <si>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</si>
  <si>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</si>
  <si>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</si>
  <si>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</si>
  <si>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</si>
  <si>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</si>
  <si>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</si>
  <si>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</si>
  <si>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</si>
  <si>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</si>
  <si>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</si>
  <si>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</si>
  <si>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</si>
  <si>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</si>
  <si>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</si>
  <si>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</si>
  <si>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</si>
  <si>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</si>
  <si>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</si>
  <si>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</si>
  <si>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</si>
  <si>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</si>
  <si>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</si>
  <si>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</si>
  <si>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</si>
  <si>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</si>
  <si>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</si>
  <si>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</si>
  <si>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</si>
  <si>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</si>
  <si>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</si>
  <si>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</si>
  <si>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</si>
  <si>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</si>
  <si>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</si>
  <si>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</si>
  <si>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</si>
  <si>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</si>
  <si>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</si>
  <si>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</si>
  <si>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</si>
  <si>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</si>
  <si>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</si>
  <si>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</si>
  <si>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</si>
  <si>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</si>
  <si>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</si>
  <si>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</si>
  <si>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</si>
  <si>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</si>
  <si>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</si>
  <si>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</si>
  <si>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</si>
  <si>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</si>
  <si>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</si>
  <si>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</si>
  <si>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</si>
  <si>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</si>
  <si>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</si>
  <si>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</si>
  <si>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</si>
  <si>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</si>
  <si>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</si>
  <si>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</si>
  <si>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</si>
  <si>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</si>
  <si>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</si>
  <si>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</si>
  <si>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</si>
  <si>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</si>
  <si>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</si>
  <si>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</si>
  <si>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</si>
  <si>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</si>
  <si>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</si>
  <si>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</si>
  <si>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</si>
  <si>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</si>
  <si>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</si>
  <si>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</si>
  <si>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</si>
  <si>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</si>
  <si>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</si>
  <si>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</si>
  <si>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</si>
  <si>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</si>
  <si>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</si>
  <si>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</si>
  <si>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</si>
  <si>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</si>
  <si>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</si>
  <si>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</si>
  <si>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</si>
  <si>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</si>
  <si>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</si>
  <si>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</si>
  <si>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</si>
  <si>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</si>
  <si>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</si>
  <si>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</si>
  <si>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</si>
  <si>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</si>
  <si>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</si>
  <si>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</si>
  <si>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</si>
  <si>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</si>
  <si>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</si>
  <si>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</si>
  <si>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</si>
  <si>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</si>
  <si>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</si>
  <si>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</si>
  <si>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</si>
  <si>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</si>
  <si>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</si>
  <si>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</si>
  <si>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</si>
  <si>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</si>
  <si>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</si>
  <si>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</si>
  <si>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</si>
  <si>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</si>
  <si>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</si>
  <si>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</si>
  <si>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</si>
  <si>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</si>
  <si>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</si>
  <si>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</si>
  <si>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</si>
  <si>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</si>
  <si>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</si>
  <si>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</si>
  <si>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</si>
  <si>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</si>
  <si>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</si>
  <si>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</si>
  <si>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</si>
  <si>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</si>
  <si>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</si>
  <si>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</si>
  <si>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</si>
  <si>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</si>
  <si>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</si>
  <si>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</si>
  <si>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</si>
  <si>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</si>
  <si>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</si>
  <si>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</si>
  <si>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</si>
  <si>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</si>
  <si>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</si>
  <si>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</si>
  <si>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</si>
  <si>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</si>
  <si>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</si>
  <si>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</si>
  <si>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</si>
  <si>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</si>
  <si>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</si>
  <si>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</si>
  <si>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</si>
  <si>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</si>
  <si>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</si>
  <si>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</si>
  <si>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</si>
  <si>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</si>
  <si>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</si>
  <si>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</si>
  <si>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</si>
  <si>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</si>
  <si>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</si>
  <si>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</si>
  <si>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</si>
  <si>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</si>
  <si>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</si>
  <si>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</si>
  <si>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</si>
  <si>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</si>
  <si>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</si>
  <si>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</si>
  <si>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</si>
  <si>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</si>
  <si>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</si>
  <si>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</si>
  <si>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</si>
  <si>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</si>
  <si>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</si>
  <si>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</si>
  <si>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</si>
  <si>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</si>
  <si>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</si>
  <si>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</si>
  <si>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</si>
  <si>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</si>
  <si>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</si>
  <si>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</si>
  <si>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</si>
  <si>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</si>
  <si>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</si>
  <si>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</si>
  <si>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</si>
  <si>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</si>
  <si>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</si>
  <si>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</si>
  <si>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</si>
  <si>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</si>
  <si>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</si>
  <si>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</si>
  <si>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</si>
  <si>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</si>
  <si>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</si>
  <si>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</si>
  <si>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</si>
  <si>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</si>
  <si>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</si>
  <si>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</si>
  <si>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</si>
  <si>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</si>
  <si>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</si>
  <si>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</si>
  <si>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</si>
  <si>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</si>
  <si>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</si>
  <si>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</si>
  <si>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</si>
  <si>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</si>
  <si>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</si>
  <si>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</si>
  <si>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</si>
  <si>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</si>
  <si>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</si>
  <si>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</si>
  <si>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</si>
  <si>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</si>
  <si>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</si>
  <si>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</si>
  <si>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</si>
  <si>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</si>
  <si>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</si>
  <si>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</si>
  <si>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</si>
  <si>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</si>
  <si>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</si>
  <si>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</si>
  <si>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</si>
  <si>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</si>
  <si>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</si>
  <si>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</si>
  <si>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</si>
  <si>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</si>
  <si>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</si>
  <si>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</si>
  <si>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</si>
  <si>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</si>
  <si>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</si>
  <si>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</si>
  <si>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</si>
  <si>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</si>
  <si>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</si>
  <si>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</si>
  <si>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</si>
  <si>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</si>
  <si>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</si>
  <si>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</si>
  <si>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</si>
  <si>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</si>
  <si>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</si>
  <si>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</si>
  <si>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</si>
  <si>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</si>
  <si>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</si>
  <si>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</si>
  <si>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</si>
  <si>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</si>
  <si>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</si>
  <si>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</si>
  <si>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</si>
  <si>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</si>
  <si>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</si>
  <si>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</si>
  <si>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</si>
  <si>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</si>
  <si>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</si>
  <si>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</si>
  <si>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</si>
  <si>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</si>
  <si>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</si>
  <si>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</si>
  <si>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</si>
  <si>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</si>
  <si>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</si>
  <si>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</si>
  <si>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</si>
  <si>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</si>
  <si>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</si>
  <si>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</si>
  <si>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</si>
  <si>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</si>
  <si>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</si>
  <si>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</si>
  <si>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</si>
  <si>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</si>
  <si>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</si>
  <si>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</si>
  <si>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</si>
  <si>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</si>
  <si>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</si>
  <si>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</si>
  <si>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</si>
  <si>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</si>
  <si>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</si>
  <si>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</si>
  <si>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</si>
  <si>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</si>
  <si>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</si>
  <si>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</si>
  <si>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</si>
  <si>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</si>
  <si>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</si>
  <si>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</si>
  <si>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</si>
  <si>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</si>
  <si>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</si>
  <si>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</si>
  <si>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</si>
  <si>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</si>
  <si>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</si>
  <si>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</si>
  <si>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</si>
  <si>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</si>
  <si>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</si>
  <si>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</si>
  <si>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</si>
  <si>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</si>
  <si>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</si>
  <si>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</si>
  <si>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</si>
  <si>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</si>
  <si>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</si>
  <si>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</si>
  <si>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</si>
  <si>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</si>
  <si>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</si>
  <si>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</si>
  <si>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</si>
  <si>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</si>
  <si>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</si>
  <si>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</si>
  <si>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</si>
  <si>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</si>
  <si>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</si>
  <si>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</si>
  <si>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</si>
  <si>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</si>
  <si>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</si>
  <si>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</si>
  <si>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</si>
  <si>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</si>
  <si>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</si>
  <si>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</si>
  <si>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</si>
  <si>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</si>
  <si>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</si>
  <si>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</si>
  <si>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</si>
  <si>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</si>
  <si>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</si>
  <si>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</si>
  <si>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</si>
  <si>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</si>
  <si>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</si>
  <si>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</si>
  <si>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</si>
  <si>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</si>
  <si>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</si>
  <si>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</si>
  <si>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</si>
  <si>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</si>
  <si>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</si>
  <si>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</si>
  <si>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</si>
  <si>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</si>
  <si>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</si>
  <si>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</si>
  <si>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</si>
  <si>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</si>
  <si>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</si>
  <si>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</si>
  <si>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</si>
  <si>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</si>
  <si>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</si>
  <si>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</si>
  <si>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</si>
  <si>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</si>
  <si>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</si>
  <si>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</si>
  <si>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</si>
  <si>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</si>
  <si>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</si>
  <si>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</si>
  <si>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</si>
  <si>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</si>
  <si>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</si>
  <si>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</si>
  <si>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</si>
  <si>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</si>
  <si>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</si>
  <si>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</si>
  <si>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</si>
  <si>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</si>
  <si>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</si>
  <si>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</si>
  <si>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</si>
  <si>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</si>
  <si>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</si>
  <si>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</si>
  <si>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</si>
  <si>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</si>
  <si>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</si>
  <si>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</si>
  <si>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</si>
  <si>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</si>
  <si>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</si>
  <si>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</si>
  <si>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</si>
  <si>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</si>
  <si>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</si>
  <si>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</si>
  <si>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</si>
  <si>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</si>
  <si>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</si>
  <si>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</si>
  <si>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</si>
  <si>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</si>
  <si>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</si>
  <si>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</si>
  <si>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</si>
  <si>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</si>
  <si>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</si>
  <si>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</si>
  <si>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</si>
  <si>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</si>
  <si>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</si>
  <si>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</si>
  <si>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</si>
  <si>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</si>
  <si>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</si>
  <si>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</si>
  <si>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</si>
  <si>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</si>
  <si>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</si>
  <si>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</si>
  <si>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</si>
  <si>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</si>
  <si>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</si>
  <si>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</si>
  <si>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</si>
  <si>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</si>
  <si>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</si>
  <si>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</si>
  <si>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</si>
  <si>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</si>
  <si>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</si>
  <si>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</si>
  <si>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</si>
  <si>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</si>
  <si>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</si>
  <si>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</si>
  <si>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</si>
  <si>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</si>
  <si>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</si>
  <si>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</si>
  <si>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</si>
  <si>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</si>
  <si>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</si>
  <si>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</si>
  <si>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</si>
  <si>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</si>
  <si>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</si>
  <si>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</si>
  <si>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</si>
  <si>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</si>
  <si>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</si>
  <si>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</si>
  <si>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</si>
  <si>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</si>
  <si>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</si>
  <si>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</si>
  <si>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</si>
  <si>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</si>
  <si>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</si>
  <si>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</si>
  <si>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</si>
  <si>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</si>
  <si>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</si>
  <si>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</si>
  <si>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</si>
  <si>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</si>
  <si>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</si>
  <si>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</si>
  <si>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</si>
  <si>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</si>
  <si>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</si>
  <si>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</si>
  <si>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</si>
  <si>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</si>
  <si>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</si>
  <si>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</si>
  <si>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</si>
  <si>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</si>
  <si>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</si>
  <si>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</si>
  <si>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</si>
  <si>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</si>
  <si>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</si>
  <si>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</si>
  <si>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</si>
  <si>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</si>
  <si>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</si>
  <si>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</si>
  <si>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</si>
  <si>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</si>
  <si>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</si>
  <si>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</si>
  <si>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</si>
  <si>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</si>
  <si>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</si>
  <si>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</si>
  <si>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</si>
  <si>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</si>
  <si>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</si>
  <si>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</si>
  <si>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</si>
  <si>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</si>
  <si>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</si>
  <si>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</si>
  <si>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</si>
  <si>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</si>
  <si>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</si>
  <si>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</si>
  <si>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</si>
  <si>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</si>
  <si>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</si>
  <si>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</si>
  <si>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</si>
  <si>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</si>
  <si>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</si>
  <si>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</si>
  <si>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</si>
  <si>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</si>
  <si>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</si>
  <si>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</si>
  <si>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</si>
  <si>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</si>
  <si>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</si>
  <si>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</si>
  <si>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</si>
  <si>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</si>
  <si>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</si>
  <si>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</si>
  <si>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</si>
  <si>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</si>
  <si>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</si>
  <si>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</si>
  <si>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</si>
  <si>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</si>
  <si>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</si>
  <si>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</si>
  <si>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</si>
  <si>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</si>
  <si>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</si>
  <si>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</si>
  <si>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</si>
  <si>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</si>
  <si>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</si>
  <si>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</si>
  <si>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</si>
  <si>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</si>
  <si>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</si>
  <si>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</si>
  <si>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</si>
  <si>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</si>
  <si>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</si>
  <si>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</si>
  <si>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</si>
  <si>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</si>
  <si>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</si>
  <si>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</si>
  <si>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</si>
  <si>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</si>
  <si>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</si>
  <si>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</si>
  <si>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</si>
  <si>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</si>
  <si>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</si>
  <si>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</si>
  <si>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</si>
  <si>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</si>
  <si>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</si>
  <si>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</si>
  <si>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</si>
  <si>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</si>
  <si>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</si>
  <si>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</si>
  <si>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</si>
  <si>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</si>
  <si>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</si>
  <si>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</si>
  <si>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</si>
  <si>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</si>
  <si>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</si>
  <si>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</si>
  <si>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</si>
  <si>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</si>
  <si>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</si>
  <si>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</si>
  <si>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</si>
  <si>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</si>
  <si>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</si>
  <si>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</si>
  <si>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</si>
  <si>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</si>
  <si>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</si>
  <si>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</si>
  <si>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</si>
  <si>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</si>
  <si>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</si>
  <si>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</si>
  <si>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</si>
  <si>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</si>
  <si>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</si>
  <si>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</si>
  <si>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</si>
  <si>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</si>
  <si>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</si>
  <si>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</si>
  <si>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</si>
  <si>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</si>
  <si>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</si>
  <si>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</si>
  <si>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</si>
  <si>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</si>
  <si>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</si>
  <si>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</si>
  <si>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</si>
  <si>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</si>
  <si>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</si>
  <si>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</si>
  <si>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</si>
  <si>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</si>
  <si>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</si>
  <si>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</si>
  <si>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</si>
  <si>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</si>
  <si>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</si>
  <si>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</si>
  <si>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</si>
  <si>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</si>
  <si>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</si>
  <si>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</si>
  <si>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</si>
  <si>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</si>
  <si>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</si>
  <si>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</si>
  <si>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</si>
  <si>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</si>
  <si>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</si>
  <si>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</si>
  <si>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</si>
  <si>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</si>
  <si>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</si>
  <si>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</si>
  <si>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</si>
  <si>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</si>
  <si>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</si>
  <si>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</si>
  <si>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</si>
  <si>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</si>
  <si>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</si>
  <si>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</si>
  <si>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</si>
  <si>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</si>
  <si>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</si>
  <si>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</si>
  <si>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</si>
  <si>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</si>
  <si>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</si>
  <si>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</si>
  <si>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</si>
  <si>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</si>
  <si>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</si>
  <si>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</si>
  <si>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</si>
  <si>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</si>
  <si>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</si>
  <si>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</si>
  <si>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</si>
  <si>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</si>
  <si>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</si>
  <si>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</si>
  <si>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</si>
  <si>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</si>
  <si>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</si>
  <si>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</si>
  <si>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</si>
  <si>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</si>
  <si>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</si>
  <si>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</si>
  <si>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</si>
  <si>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</si>
  <si>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</si>
  <si>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</si>
  <si>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</si>
  <si>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</si>
  <si>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</si>
  <si>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</si>
  <si>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</si>
  <si>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</si>
  <si>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</si>
  <si>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</si>
  <si>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</si>
  <si>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</si>
  <si>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</si>
  <si>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</si>
  <si>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</si>
  <si>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</si>
  <si>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</si>
  <si>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</si>
  <si>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</si>
  <si>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</si>
  <si>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</si>
  <si>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</si>
  <si>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</si>
  <si>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</si>
  <si>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</si>
  <si>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</si>
  <si>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</si>
  <si>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</si>
  <si>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</si>
  <si>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</si>
  <si>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</si>
  <si>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</si>
  <si>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</si>
  <si>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</si>
  <si>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</si>
  <si>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</si>
  <si>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</si>
  <si>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</si>
  <si>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</si>
  <si>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</si>
  <si>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</si>
  <si>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</si>
  <si>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</si>
  <si>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</si>
  <si>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</si>
  <si>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</si>
  <si>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</si>
  <si>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</si>
  <si>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</si>
  <si>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</si>
  <si>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</si>
  <si>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</si>
  <si>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</si>
  <si>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</si>
  <si>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</si>
  <si>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</si>
  <si>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</si>
  <si>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</si>
  <si>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</si>
  <si>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</si>
  <si>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</si>
  <si>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</si>
  <si>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</si>
  <si>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</si>
  <si>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</si>
  <si>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</si>
  <si>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</si>
  <si>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</si>
  <si>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</si>
  <si>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</si>
  <si>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</si>
  <si>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</si>
  <si>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</si>
  <si>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</si>
  <si>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</si>
  <si>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</si>
  <si>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</si>
  <si>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</si>
  <si>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</si>
  <si>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</si>
  <si>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</si>
  <si>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</si>
  <si>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</si>
  <si>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</si>
  <si>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</si>
  <si>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</si>
  <si>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</si>
  <si>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</si>
  <si>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</si>
  <si>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</si>
  <si>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</si>
  <si>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</si>
  <si>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</si>
  <si>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</si>
  <si>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</si>
  <si>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</si>
  <si>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</si>
  <si>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</si>
  <si>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</si>
  <si>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</si>
  <si>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</si>
  <si>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</si>
  <si>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</si>
  <si>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</si>
  <si>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</si>
  <si>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</si>
  <si>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</si>
  <si>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</si>
  <si>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</si>
  <si>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</si>
  <si>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</si>
  <si>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</si>
  <si>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</si>
  <si>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</si>
  <si>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</si>
  <si>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</si>
  <si>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</si>
  <si>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</si>
  <si>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</si>
  <si>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</si>
  <si>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</si>
  <si>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</si>
  <si>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</si>
  <si>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</si>
  <si>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</si>
  <si>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</si>
  <si>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</si>
  <si>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</si>
  <si>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</si>
  <si>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</si>
  <si>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</si>
  <si>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</si>
  <si>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</si>
  <si>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</si>
  <si>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</si>
  <si>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</si>
  <si>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</si>
  <si>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</si>
  <si>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</si>
  <si>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</si>
  <si>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</si>
  <si>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</si>
  <si>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</si>
  <si>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</si>
  <si>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</si>
  <si>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</si>
  <si>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</si>
  <si>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</si>
  <si>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</si>
  <si>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</si>
  <si>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</si>
  <si>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</si>
  <si>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</si>
  <si>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</si>
  <si>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</si>
  <si>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</si>
  <si>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</si>
  <si>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</si>
  <si>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</si>
  <si>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</si>
  <si>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</si>
  <si>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</si>
  <si>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</si>
  <si>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</si>
  <si>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</si>
  <si>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</si>
  <si>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</si>
  <si>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</si>
  <si>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</si>
  <si>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</si>
  <si>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</si>
  <si>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</si>
  <si>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</si>
  <si>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</si>
  <si>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</si>
  <si>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</si>
  <si>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</si>
  <si>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</si>
  <si>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</si>
  <si>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</si>
  <si>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</si>
  <si>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</si>
  <si>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</si>
  <si>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</si>
  <si>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</si>
  <si>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</si>
  <si>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</si>
  <si>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</si>
  <si>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</si>
  <si>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</si>
  <si>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</si>
  <si>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</si>
  <si>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</si>
  <si>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</si>
  <si>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</si>
  <si>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</si>
  <si>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</si>
  <si>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</si>
  <si>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</si>
  <si>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</si>
  <si>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</si>
  <si>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</si>
  <si>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</si>
  <si>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</si>
  <si>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</si>
  <si>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</si>
  <si>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</si>
  <si>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</si>
  <si>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</si>
  <si>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</si>
  <si>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</si>
  <si>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</si>
  <si>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</si>
  <si>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</si>
  <si>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</si>
  <si>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</si>
  <si>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</si>
  <si>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</si>
  <si>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</si>
  <si>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</si>
  <si>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</si>
  <si>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</si>
  <si>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</si>
  <si>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</si>
  <si>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</si>
  <si>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</si>
  <si>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</si>
  <si>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</si>
  <si>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</si>
  <si>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</si>
  <si>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</si>
  <si>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</si>
  <si>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</si>
  <si>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</si>
  <si>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</si>
  <si>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</si>
  <si>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</si>
  <si>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</si>
  <si>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</si>
  <si>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</si>
  <si>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</si>
  <si>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</si>
  <si>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</si>
  <si>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</si>
  <si>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</si>
  <si>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</si>
  <si>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</si>
  <si>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</si>
  <si>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</si>
  <si>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</si>
  <si>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</si>
  <si>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</si>
  <si>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</si>
  <si>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</si>
  <si>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</si>
  <si>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</si>
  <si>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</si>
  <si>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</si>
  <si>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</si>
  <si>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</si>
  <si>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</si>
  <si>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</si>
  <si>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</si>
  <si>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</si>
  <si>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</si>
  <si>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</si>
  <si>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</si>
  <si>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</si>
  <si>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</si>
  <si>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</si>
  <si>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</si>
  <si>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</si>
  <si>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</si>
  <si>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</si>
  <si>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</si>
  <si>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</si>
  <si>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</si>
  <si>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</si>
  <si>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</si>
  <si>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</si>
  <si>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</si>
  <si>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</si>
  <si>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</si>
  <si>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</si>
  <si>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</si>
  <si>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</si>
  <si>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</si>
  <si>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</si>
  <si>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</si>
  <si>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</si>
  <si>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</si>
  <si>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</si>
  <si>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</si>
  <si>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</si>
  <si>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</si>
  <si>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</si>
  <si>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</si>
  <si>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</si>
  <si>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</si>
  <si>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</si>
  <si>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</si>
  <si>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</si>
  <si>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</si>
  <si>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</si>
  <si>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</si>
  <si>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</si>
  <si>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</si>
  <si>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</si>
  <si>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</si>
  <si>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</si>
  <si>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</si>
  <si>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</si>
  <si>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</si>
  <si>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</si>
  <si>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</si>
  <si>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</si>
  <si>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</si>
  <si>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</si>
  <si>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</si>
  <si>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</si>
  <si>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</si>
  <si>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</si>
  <si>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</si>
  <si>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</si>
  <si>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</si>
  <si>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</si>
  <si>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</si>
  <si>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</si>
  <si>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</si>
  <si>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</si>
  <si>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</si>
  <si>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</si>
  <si>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</si>
  <si>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</si>
  <si>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</si>
  <si>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</si>
  <si>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</si>
  <si>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</si>
  <si>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</si>
  <si>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</si>
  <si>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</si>
  <si>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</si>
  <si>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</si>
  <si>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</si>
  <si>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</si>
  <si>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</si>
  <si>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</si>
  <si>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</si>
  <si>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</si>
  <si>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</si>
  <si>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</si>
  <si>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</si>
  <si>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</si>
  <si>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</si>
  <si>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</si>
  <si>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</si>
  <si>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</si>
  <si>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</si>
  <si>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</si>
  <si>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</si>
  <si>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</si>
  <si>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</si>
  <si>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</si>
  <si>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</si>
  <si>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</si>
  <si>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</si>
  <si>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</si>
  <si>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</si>
  <si>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</si>
  <si>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</si>
  <si>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</si>
  <si>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</si>
  <si>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</si>
  <si>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</si>
  <si>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</si>
  <si>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</si>
  <si>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</si>
  <si>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</si>
  <si>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</si>
  <si>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</si>
  <si>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</si>
  <si>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</si>
  <si>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</si>
  <si>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</si>
  <si>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</si>
  <si>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</si>
  <si>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</si>
  <si>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</si>
  <si>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</si>
  <si>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</si>
  <si>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</si>
  <si>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</si>
  <si>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</si>
  <si>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</si>
  <si>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</si>
  <si>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</si>
  <si>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</si>
  <si>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</si>
  <si>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</si>
  <si>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</si>
  <si>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</si>
  <si>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</si>
  <si>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</si>
  <si>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</si>
  <si>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</si>
  <si>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</si>
  <si>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</si>
  <si>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</si>
  <si>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</si>
  <si>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</si>
  <si>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</si>
  <si>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</si>
  <si>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</si>
  <si>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</si>
  <si>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</si>
  <si>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</si>
  <si>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</si>
  <si>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</si>
  <si>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</si>
  <si>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</si>
  <si>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</si>
  <si>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</si>
  <si>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</si>
  <si>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</si>
  <si>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</si>
  <si>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</si>
  <si>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</si>
  <si>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</si>
  <si>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</si>
  <si>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</si>
  <si>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</si>
  <si>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</si>
  <si>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</si>
  <si>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</si>
  <si>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</si>
  <si>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</si>
  <si>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</si>
  <si>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</si>
  <si>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</si>
  <si>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</si>
  <si>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</si>
  <si>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</si>
  <si>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</si>
  <si>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</si>
  <si>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</si>
  <si>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</si>
  <si>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</si>
  <si>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</si>
  <si>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</si>
  <si>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</si>
  <si>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</si>
  <si>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</si>
  <si>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</si>
  <si>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</si>
  <si>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</si>
  <si>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</si>
  <si>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</si>
  <si>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</si>
  <si>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</si>
  <si>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</si>
  <si>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</si>
  <si>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</si>
  <si>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</si>
  <si>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</si>
  <si>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</si>
  <si>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</si>
  <si>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</si>
  <si>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</si>
  <si>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</si>
  <si>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</si>
  <si>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</si>
  <si>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</si>
  <si>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</si>
  <si>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</si>
  <si>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</si>
  <si>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</si>
  <si>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</si>
  <si>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</si>
  <si>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</si>
  <si>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</si>
  <si>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</si>
  <si>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</si>
  <si>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</si>
  <si>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</si>
  <si>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</si>
  <si>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</si>
  <si>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</si>
  <si>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</si>
  <si>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</si>
  <si>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</si>
  <si>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</si>
  <si>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</si>
  <si>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</si>
  <si>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</si>
  <si>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</si>
  <si>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</si>
  <si>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</si>
  <si>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</si>
  <si>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</si>
  <si>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</si>
  <si>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</si>
  <si>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</si>
  <si>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</si>
  <si>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</si>
  <si>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</si>
  <si>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</si>
  <si>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</si>
  <si>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</si>
  <si>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</si>
  <si>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</si>
  <si>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</si>
  <si>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</si>
  <si>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</si>
  <si>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</si>
  <si>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</si>
  <si>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</si>
  <si>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</si>
  <si>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</si>
  <si>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</si>
  <si>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</si>
  <si>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</si>
  <si>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</si>
  <si>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</si>
  <si>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</si>
  <si>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</si>
  <si>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</si>
  <si>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</si>
  <si>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</si>
  <si>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</si>
  <si>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</si>
  <si>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</si>
  <si>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</si>
  <si>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</si>
  <si>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</si>
  <si>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</si>
  <si>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</si>
  <si>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</si>
  <si>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</si>
  <si>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</si>
  <si>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</si>
  <si>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</si>
  <si>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</si>
  <si>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</si>
  <si>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</si>
  <si>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</si>
  <si>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</si>
  <si>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</si>
  <si>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</si>
  <si>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</si>
  <si>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</si>
  <si>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</si>
  <si>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</si>
  <si>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</si>
  <si>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</si>
  <si>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</si>
  <si>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</si>
  <si>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</si>
  <si>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</si>
  <si>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</si>
  <si>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</si>
  <si>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</si>
  <si>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</si>
  <si>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</si>
  <si>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</si>
  <si>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</si>
  <si>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</si>
  <si>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</si>
  <si>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</si>
  <si>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</si>
  <si>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</si>
  <si>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</si>
  <si>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</si>
  <si>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</si>
  <si>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</si>
  <si>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</si>
  <si>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</si>
  <si>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</si>
  <si>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</si>
  <si>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</si>
  <si>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</si>
  <si>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</si>
  <si>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</si>
  <si>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</si>
  <si>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</si>
  <si>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</si>
  <si>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</si>
  <si>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</si>
  <si>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</si>
  <si>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</si>
  <si>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</si>
  <si>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</si>
  <si>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</si>
  <si>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</si>
  <si>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</si>
  <si>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</si>
  <si>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</si>
  <si>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</si>
  <si>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</si>
  <si>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</si>
  <si>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</si>
  <si>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</si>
  <si>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</si>
  <si>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</si>
  <si>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</si>
  <si>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</si>
  <si>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</si>
  <si>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</si>
  <si>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</si>
  <si>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</si>
  <si>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</si>
  <si>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</si>
  <si>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</si>
  <si>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</si>
  <si>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</si>
  <si>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</si>
  <si>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</si>
  <si>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</si>
  <si>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</si>
  <si>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</si>
  <si>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</si>
  <si>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</si>
  <si>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</si>
  <si>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</si>
  <si>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</si>
  <si>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</si>
  <si>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</si>
  <si>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</si>
  <si>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</si>
  <si>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</si>
  <si>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</si>
  <si>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</si>
  <si>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</si>
  <si>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</si>
  <si>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</si>
  <si>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</si>
  <si>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</si>
  <si>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</si>
  <si>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</si>
  <si>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</si>
  <si>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</si>
  <si>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</si>
  <si>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</si>
  <si>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</si>
  <si>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</si>
  <si>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</si>
  <si>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</si>
  <si>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</si>
  <si>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</si>
  <si>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</si>
  <si>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</si>
  <si>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</si>
  <si>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</si>
  <si>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</si>
  <si>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</si>
  <si>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</si>
  <si>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</si>
  <si>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</si>
  <si>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</si>
  <si>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</si>
  <si>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</si>
  <si>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</si>
  <si>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</si>
  <si>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</si>
  <si>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</si>
  <si>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</si>
  <si>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</si>
  <si>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</si>
  <si>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</si>
  <si>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</si>
  <si>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</si>
  <si>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</si>
  <si>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</si>
  <si>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</si>
  <si>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</si>
  <si>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</si>
  <si>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</si>
  <si>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</si>
  <si>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</si>
  <si>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</si>
  <si>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</si>
  <si>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</si>
  <si>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</si>
  <si>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</si>
  <si>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</si>
  <si>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</si>
  <si>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</si>
  <si>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</si>
  <si>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</si>
  <si>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</si>
  <si>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</si>
  <si>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</si>
  <si>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</si>
  <si>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</si>
  <si>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</si>
  <si>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</si>
  <si>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</si>
  <si>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</si>
  <si>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</si>
  <si>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</si>
  <si>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</si>
  <si>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</si>
  <si>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</si>
  <si>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</si>
  <si>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</si>
  <si>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</si>
  <si>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</si>
  <si>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</si>
  <si>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</si>
  <si>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</si>
  <si>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</si>
  <si>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</si>
  <si>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</si>
  <si>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</si>
  <si>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</si>
  <si>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</si>
  <si>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</si>
  <si>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</si>
  <si>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</si>
  <si>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</si>
  <si>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</si>
  <si>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</si>
  <si>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</si>
  <si>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</si>
  <si>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</si>
  <si>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</si>
  <si>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</si>
  <si>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</si>
  <si>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</si>
  <si>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</si>
  <si>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</si>
  <si>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</si>
  <si>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</si>
  <si>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</si>
  <si>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</si>
  <si>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</si>
  <si>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</si>
  <si>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</si>
  <si>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</si>
  <si>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</si>
  <si>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</si>
  <si>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</si>
  <si>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</si>
  <si>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</si>
  <si>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</si>
  <si>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</si>
  <si>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</si>
  <si>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</si>
  <si>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</si>
  <si>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</si>
  <si>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</si>
  <si>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</si>
  <si>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</si>
  <si>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</si>
  <si>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</si>
  <si>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</si>
  <si>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</si>
  <si>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</si>
  <si>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</si>
  <si>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</si>
  <si>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</si>
  <si>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</si>
  <si>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</si>
  <si>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</si>
  <si>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</si>
  <si>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</si>
  <si>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</si>
  <si>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</si>
  <si>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</si>
  <si>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</si>
  <si>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</si>
  <si>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</si>
  <si>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</si>
  <si>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</si>
  <si>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</si>
  <si>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</si>
  <si>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</si>
  <si>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</si>
  <si>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</si>
  <si>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</si>
  <si>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</si>
  <si>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</si>
  <si>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</si>
  <si>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</si>
  <si>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</si>
  <si>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</si>
  <si>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</si>
  <si>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</si>
  <si>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</si>
  <si>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</si>
  <si>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</si>
  <si>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</si>
  <si>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</si>
  <si>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</si>
  <si>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</si>
  <si>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</si>
  <si>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</si>
  <si>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</si>
  <si>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</si>
  <si>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</si>
  <si>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</si>
  <si>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</si>
  <si>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</si>
  <si>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</si>
  <si>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</si>
  <si>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</si>
  <si>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</si>
  <si>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</si>
  <si>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</si>
  <si>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</si>
  <si>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</si>
  <si>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</si>
  <si>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</si>
  <si>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</si>
  <si>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</si>
  <si>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</si>
  <si>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</si>
  <si>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</si>
  <si>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</si>
  <si>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</si>
  <si>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</si>
  <si>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</si>
  <si>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</si>
  <si>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</si>
  <si>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</si>
  <si>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</si>
  <si>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</si>
  <si>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</si>
  <si>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</si>
  <si>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</si>
  <si>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</si>
  <si>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</si>
  <si>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</si>
  <si>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</si>
  <si>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</si>
  <si>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</si>
  <si>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</si>
  <si>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</si>
  <si>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</si>
  <si>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</si>
  <si>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</si>
  <si>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</si>
  <si>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</si>
  <si>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</si>
  <si>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</si>
  <si>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</si>
  <si>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</si>
  <si>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</si>
  <si>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</si>
  <si>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</si>
  <si>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</si>
  <si>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</si>
  <si>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</si>
  <si>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</si>
  <si>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</si>
  <si>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</si>
  <si>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</si>
  <si>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</si>
  <si>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</si>
  <si>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</si>
  <si>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</si>
  <si>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</si>
  <si>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</si>
  <si>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</si>
  <si>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</si>
  <si>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</si>
  <si>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</si>
  <si>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</si>
  <si>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</si>
  <si>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</si>
  <si>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</si>
  <si>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</si>
  <si>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</si>
  <si>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</si>
  <si>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</si>
  <si>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</si>
  <si>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</si>
  <si>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</si>
  <si>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</si>
  <si>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</si>
  <si>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</si>
  <si>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</si>
  <si>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</si>
  <si>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</si>
  <si>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</si>
  <si>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</si>
  <si>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</si>
  <si>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</si>
  <si>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</si>
  <si>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</si>
  <si>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</si>
  <si>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</si>
  <si>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</si>
  <si>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</si>
  <si>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</si>
  <si>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</si>
  <si>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</si>
  <si>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</si>
  <si>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</si>
  <si>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</si>
  <si>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</si>
  <si>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</si>
  <si>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</si>
  <si>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</si>
  <si>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</si>
  <si>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</si>
  <si>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</si>
  <si>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</si>
  <si>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</si>
  <si>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</si>
  <si>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</si>
  <si>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</si>
  <si>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</si>
  <si>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</si>
  <si>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</si>
  <si>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</si>
  <si>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</si>
  <si>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</si>
  <si>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</si>
  <si>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</si>
  <si>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</si>
  <si>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</si>
  <si>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</si>
  <si>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</si>
  <si>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</si>
  <si>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</si>
  <si>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</si>
  <si>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</si>
  <si>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</si>
  <si>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</si>
  <si>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</si>
  <si>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</si>
  <si>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</si>
  <si>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</si>
  <si>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</si>
  <si>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</si>
  <si>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</si>
  <si>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</si>
  <si>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</si>
  <si>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</si>
  <si>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</si>
  <si>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</si>
  <si>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</si>
  <si>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</si>
  <si>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</si>
  <si>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</si>
  <si>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</si>
  <si>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</si>
  <si>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</si>
  <si>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</si>
  <si>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</si>
  <si>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</si>
  <si>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</si>
  <si>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</si>
  <si>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</si>
  <si>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</si>
  <si>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</si>
  <si>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</si>
  <si>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</si>
  <si>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</si>
  <si>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</si>
  <si>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</si>
  <si>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</si>
  <si>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</si>
  <si>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</si>
  <si>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</si>
  <si>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</si>
  <si>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</si>
  <si>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</si>
  <si>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</si>
  <si>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</si>
  <si>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</si>
  <si>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</si>
  <si>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</si>
  <si>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</si>
  <si>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</si>
  <si>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</si>
  <si>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</si>
  <si>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</si>
  <si>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</si>
  <si>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</si>
  <si>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</si>
  <si>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</si>
  <si>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</si>
  <si>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</si>
  <si>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</si>
  <si>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</si>
  <si>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</si>
  <si>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</si>
  <si>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</si>
  <si>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</si>
  <si>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</si>
  <si>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</si>
  <si>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</si>
  <si>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</si>
  <si>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</si>
  <si>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</si>
  <si>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</si>
  <si>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</si>
  <si>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</si>
  <si>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</si>
  <si>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</si>
  <si>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</si>
  <si>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</si>
  <si>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</si>
  <si>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</si>
  <si>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</si>
  <si>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</si>
  <si>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</si>
  <si>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</si>
  <si>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</si>
  <si>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</si>
  <si>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</si>
  <si>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</si>
  <si>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</si>
  <si>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</si>
  <si>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</si>
  <si>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</si>
  <si>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</si>
  <si>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</si>
  <si>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</si>
  <si>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</si>
  <si>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</si>
  <si>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</si>
  <si>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</si>
  <si>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</si>
  <si>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</si>
  <si>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</si>
  <si>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</si>
  <si>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</si>
  <si>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</si>
  <si>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</si>
  <si>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</si>
  <si>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</si>
  <si>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</si>
  <si>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</si>
  <si>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</si>
  <si>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</si>
  <si>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</si>
  <si>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</si>
  <si>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</si>
  <si>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</si>
  <si>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</si>
  <si>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</si>
  <si>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</si>
  <si>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</si>
  <si>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</si>
  <si>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</si>
  <si>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</si>
  <si>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</si>
  <si>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</si>
  <si>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</si>
  <si>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</si>
  <si>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</si>
  <si>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</si>
  <si>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</si>
  <si>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</si>
  <si>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</si>
  <si>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</si>
  <si>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</si>
  <si>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</si>
  <si>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</si>
  <si>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</si>
  <si>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</si>
  <si>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</si>
  <si>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</si>
  <si>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</si>
  <si>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</si>
  <si>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</si>
  <si>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</si>
  <si>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</si>
  <si>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</si>
  <si>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</si>
  <si>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</si>
  <si>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</si>
  <si>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</si>
  <si>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</si>
  <si>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</si>
  <si>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</si>
  <si>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</si>
  <si>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</si>
  <si>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</si>
  <si>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</si>
  <si>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</si>
  <si>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</si>
  <si>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</si>
  <si>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</si>
  <si>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</si>
  <si>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</si>
  <si>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</si>
  <si>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</si>
  <si>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</si>
  <si>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</si>
  <si>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</si>
  <si>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</si>
  <si>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</si>
  <si>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</si>
  <si>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</si>
  <si>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</si>
  <si>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</si>
  <si>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</si>
  <si>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</si>
  <si>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</si>
  <si>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</si>
  <si>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</si>
  <si>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</si>
  <si>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</si>
  <si>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</si>
  <si>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</si>
  <si>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</si>
  <si>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</si>
  <si>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</si>
  <si>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</si>
  <si>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</si>
  <si>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</si>
  <si>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</si>
  <si>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</si>
  <si>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</si>
  <si>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</si>
  <si>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</si>
  <si>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</si>
  <si>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</si>
  <si>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</si>
  <si>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</si>
  <si>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</si>
  <si>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</si>
  <si>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</si>
  <si>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</si>
  <si>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</si>
  <si>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</si>
  <si>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</si>
  <si>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</si>
  <si>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</si>
  <si>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</si>
  <si>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</si>
  <si>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</si>
  <si>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</si>
  <si>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</si>
  <si>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</si>
  <si>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</si>
  <si>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</si>
  <si>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</si>
  <si>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</si>
  <si>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</si>
  <si>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</si>
  <si>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</si>
  <si>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</si>
  <si>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</si>
  <si>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</si>
  <si>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</si>
  <si>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</si>
  <si>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</si>
  <si>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</si>
  <si>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</si>
  <si>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</si>
  <si>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</si>
  <si>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</si>
  <si>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</si>
  <si>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</si>
  <si>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</si>
  <si>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</si>
  <si>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</si>
  <si>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</si>
  <si>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</si>
  <si>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</si>
  <si>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</si>
  <si>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</si>
  <si>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</si>
  <si>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</si>
  <si>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</si>
  <si>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</si>
  <si>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</si>
  <si>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</si>
  <si>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</si>
  <si>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</si>
  <si>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</si>
  <si>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</si>
  <si>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</si>
  <si>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</si>
  <si>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</si>
  <si>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</si>
  <si>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</si>
  <si>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</si>
  <si>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</si>
  <si>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</si>
  <si>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</si>
  <si>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</si>
  <si>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</si>
  <si>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</si>
  <si>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</si>
  <si>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</si>
  <si>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</si>
  <si>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</si>
  <si>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</si>
  <si>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</si>
  <si>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</si>
  <si>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</si>
  <si>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</si>
  <si>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</si>
  <si>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</si>
  <si>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</si>
  <si>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</si>
  <si>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</si>
  <si>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</si>
  <si>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</si>
  <si>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</si>
  <si>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</si>
  <si>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</si>
  <si>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</si>
  <si>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</si>
  <si>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</si>
  <si>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</si>
  <si>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</si>
  <si>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</si>
  <si>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</si>
  <si>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</si>
  <si>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</si>
  <si>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</si>
  <si>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</si>
  <si>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</si>
  <si>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</si>
  <si>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</si>
  <si>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</si>
  <si>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</si>
  <si>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</si>
  <si>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</si>
  <si>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</si>
  <si>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</si>
  <si>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</si>
  <si>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</si>
  <si>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</si>
  <si>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</si>
  <si>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</si>
  <si>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</si>
  <si>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</si>
  <si>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</si>
  <si>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</si>
  <si>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</si>
  <si>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</si>
  <si>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</si>
  <si>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</si>
  <si>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</si>
  <si>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</si>
  <si>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</si>
  <si>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</si>
  <si>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</si>
  <si>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</si>
  <si>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</si>
  <si>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</si>
  <si>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</si>
  <si>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</si>
  <si>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</si>
  <si>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</si>
  <si>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</si>
  <si>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</si>
  <si>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</si>
  <si>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</si>
  <si>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</si>
  <si>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</si>
  <si>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</si>
  <si>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</si>
  <si>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</si>
  <si>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</si>
  <si>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</si>
  <si>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</si>
  <si>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</si>
  <si>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</si>
  <si>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</si>
  <si>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</si>
  <si>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</si>
  <si>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</si>
  <si>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</si>
  <si>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</si>
  <si>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</si>
  <si>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</si>
  <si>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</si>
  <si>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</si>
  <si>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</si>
  <si>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</si>
  <si>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</si>
  <si>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</si>
  <si>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</si>
  <si>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</si>
  <si>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</si>
  <si>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</si>
  <si>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</si>
  <si>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</si>
  <si>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</si>
  <si>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</si>
  <si>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</si>
  <si>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</si>
  <si>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</si>
  <si>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</si>
  <si>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</si>
  <si>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</si>
  <si>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</si>
  <si>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</si>
  <si>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</si>
  <si>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</si>
  <si>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</si>
  <si>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</si>
  <si>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</si>
  <si>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</si>
  <si>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</si>
  <si>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</si>
  <si>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</si>
  <si>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</si>
  <si>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</si>
  <si>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</si>
  <si>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</si>
  <si>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</si>
  <si>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</si>
  <si>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</si>
  <si>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</si>
  <si>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</si>
  <si>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</si>
  <si>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</si>
  <si>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</si>
  <si>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</si>
  <si>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</si>
  <si>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</si>
  <si>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</si>
  <si>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</si>
  <si>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</si>
  <si>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</si>
  <si>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</si>
  <si>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</si>
  <si>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</si>
  <si>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</si>
  <si>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</si>
  <si>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</si>
  <si>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</si>
  <si>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</si>
  <si>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</si>
  <si>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</si>
  <si>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</si>
  <si>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</si>
  <si>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</si>
  <si>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</si>
  <si>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</si>
  <si>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</si>
  <si>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</si>
  <si>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</si>
  <si>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</si>
  <si>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</si>
  <si>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</si>
  <si>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</si>
  <si>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</si>
  <si>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</si>
  <si>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</si>
  <si>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</si>
  <si>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</si>
  <si>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</si>
  <si>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</si>
  <si>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</si>
  <si>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</si>
  <si>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</si>
  <si>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</si>
  <si>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</si>
  <si>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</si>
  <si>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</si>
  <si>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</si>
  <si>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</si>
  <si>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</si>
  <si>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</si>
  <si>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</si>
  <si>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</si>
  <si>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</si>
  <si>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</si>
  <si>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</si>
  <si>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</si>
  <si>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</si>
  <si>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</si>
  <si>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</si>
  <si>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</si>
  <si>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</si>
  <si>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</si>
  <si>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</si>
  <si>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</si>
  <si>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</si>
  <si>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</si>
  <si>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</si>
  <si>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</si>
  <si>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</si>
  <si>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</si>
  <si>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</si>
  <si>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</si>
  <si>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</si>
  <si>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</si>
  <si>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</si>
  <si>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</si>
  <si>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</si>
  <si>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</si>
  <si>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</si>
  <si>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</si>
  <si>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</si>
  <si>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</si>
  <si>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</si>
  <si>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</si>
  <si>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</si>
  <si>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</si>
  <si>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</si>
  <si>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</si>
  <si>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</si>
  <si>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</si>
  <si>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</si>
  <si>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</si>
  <si>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</si>
  <si>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</si>
  <si>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</si>
  <si>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</si>
  <si>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</si>
  <si>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</si>
  <si>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</si>
  <si>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</si>
  <si>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</si>
  <si>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</si>
  <si>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</si>
  <si>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</si>
  <si>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</si>
  <si>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</si>
  <si>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</si>
  <si>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</si>
  <si>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</si>
  <si>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</si>
  <si>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</si>
  <si>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</si>
  <si>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</si>
  <si>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</si>
  <si>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</si>
  <si>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</si>
  <si>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</si>
  <si>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</si>
  <si>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</si>
  <si>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</si>
  <si>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</si>
  <si>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</si>
  <si>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</si>
  <si>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</si>
  <si>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</si>
  <si>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</si>
  <si>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</si>
  <si>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</si>
  <si>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</si>
  <si>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</si>
  <si>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</si>
  <si>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</si>
  <si>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</si>
  <si>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</si>
  <si>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</si>
  <si>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</si>
  <si>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</si>
  <si>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</si>
  <si>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</si>
  <si>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</si>
  <si>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</si>
  <si>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</si>
  <si>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</si>
  <si>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</si>
  <si>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</si>
  <si>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</si>
  <si>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</si>
  <si>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</si>
  <si>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</si>
  <si>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</si>
  <si>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</si>
  <si>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</si>
  <si>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</si>
  <si>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</si>
  <si>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</si>
  <si>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</si>
  <si>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</si>
  <si>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</si>
  <si>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</si>
  <si>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</si>
  <si>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</si>
  <si>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</si>
  <si>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</si>
  <si>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</si>
  <si>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</si>
  <si>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</si>
  <si>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</si>
  <si>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</si>
  <si>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</si>
  <si>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</si>
  <si>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</si>
  <si>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</si>
  <si>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</si>
  <si>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</si>
  <si>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</si>
  <si>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</si>
  <si>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</si>
  <si>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</si>
  <si>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</si>
  <si>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</si>
  <si>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</si>
  <si>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</si>
  <si>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</si>
  <si>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</si>
  <si>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</si>
  <si>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</si>
  <si>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</si>
  <si>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</si>
  <si>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</si>
  <si>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</si>
  <si>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</si>
  <si>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</si>
  <si>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</si>
  <si>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</si>
  <si>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</si>
  <si>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</si>
  <si>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</si>
  <si>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</si>
  <si>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</si>
  <si>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</si>
  <si>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</si>
  <si>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</si>
  <si>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</si>
  <si>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</si>
  <si>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</si>
  <si>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</si>
  <si>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</si>
  <si>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</si>
  <si>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</si>
  <si>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</si>
  <si>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</si>
  <si>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</si>
  <si>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</si>
  <si>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</si>
  <si>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</si>
  <si>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</si>
  <si>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</si>
  <si>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</si>
  <si>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</si>
  <si>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</si>
  <si>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</si>
  <si>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</si>
  <si>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</si>
  <si>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</si>
  <si>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</si>
  <si>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</si>
  <si>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</si>
  <si>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</si>
  <si>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</si>
  <si>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</si>
  <si>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</si>
  <si>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</si>
  <si>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</si>
  <si>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</si>
  <si>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</si>
  <si>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</si>
  <si>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</si>
  <si>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</si>
  <si>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</si>
  <si>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</si>
  <si>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</si>
  <si>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</si>
  <si>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</si>
  <si>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</si>
  <si>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</si>
  <si>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</si>
  <si>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</si>
  <si>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</si>
  <si>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</si>
  <si>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</si>
  <si>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</si>
  <si>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</si>
  <si>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</si>
  <si>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</si>
  <si>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</si>
  <si>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</si>
  <si>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</si>
  <si>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</si>
  <si>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</si>
  <si>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</si>
  <si>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</si>
  <si>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</si>
  <si>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</si>
  <si>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</si>
  <si>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</si>
  <si>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</si>
  <si>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</si>
  <si>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</si>
  <si>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</si>
  <si>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</si>
  <si>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</si>
  <si>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</si>
  <si>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</si>
  <si>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</si>
  <si>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</si>
  <si>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</si>
  <si>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</si>
  <si>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</si>
  <si>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</si>
  <si>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</si>
  <si>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</si>
  <si>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</si>
  <si>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</si>
  <si>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</si>
  <si>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</si>
  <si>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</si>
  <si>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</si>
  <si>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</si>
  <si>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</si>
  <si>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</si>
  <si>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</si>
  <si>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</si>
  <si>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</si>
  <si>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</si>
  <si>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</si>
  <si>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</si>
  <si>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</si>
  <si>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</si>
  <si>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</si>
  <si>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</si>
  <si>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</si>
  <si>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</si>
  <si>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</si>
  <si>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</si>
  <si>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</si>
  <si>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</si>
  <si>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</si>
  <si>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</si>
  <si>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</si>
  <si>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</si>
  <si>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</si>
  <si>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</si>
  <si>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</si>
  <si>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</si>
  <si>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</si>
  <si>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</si>
  <si>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</si>
  <si>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</si>
  <si>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</si>
  <si>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</si>
  <si>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</si>
  <si>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</si>
  <si>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</si>
  <si>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</si>
  <si>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</si>
  <si>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</si>
  <si>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</si>
  <si>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</si>
  <si>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</si>
  <si>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</si>
  <si>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</si>
  <si>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</si>
  <si>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</si>
  <si>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</si>
  <si>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</si>
  <si>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</si>
  <si>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</si>
  <si>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</si>
  <si>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</si>
  <si>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</si>
  <si>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</si>
  <si>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</si>
  <si>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</si>
  <si>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</si>
  <si>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</si>
  <si>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</si>
  <si>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</si>
  <si>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</si>
  <si>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</si>
  <si>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</si>
  <si>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</si>
  <si>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</si>
  <si>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</si>
  <si>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</si>
  <si>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</si>
  <si>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</si>
  <si>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</si>
  <si>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</si>
  <si>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</si>
  <si>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</si>
  <si>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</si>
  <si>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</si>
  <si>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</si>
  <si>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</si>
  <si>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</si>
  <si>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</si>
  <si>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</si>
  <si>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</si>
  <si>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</si>
  <si>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</si>
  <si>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</si>
  <si>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</si>
  <si>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</si>
  <si>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</si>
  <si>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</si>
  <si>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</si>
  <si>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</si>
  <si>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</si>
  <si>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</si>
  <si>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</si>
  <si>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</si>
  <si>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</si>
  <si>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</si>
  <si>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</si>
  <si>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</si>
  <si>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</si>
  <si>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</si>
  <si>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</si>
  <si>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</si>
  <si>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</si>
  <si>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</si>
  <si>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</si>
  <si>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</si>
  <si>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</si>
  <si>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</si>
  <si>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</si>
  <si>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</si>
  <si>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</si>
  <si>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</si>
  <si>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</si>
  <si>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</si>
  <si>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</si>
  <si>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</si>
  <si>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</si>
  <si>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</si>
  <si>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</si>
  <si>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</si>
  <si>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</si>
  <si>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</si>
  <si>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</si>
  <si>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</si>
  <si>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</si>
  <si>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</si>
  <si>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</si>
  <si>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</si>
  <si>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</si>
  <si>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</si>
  <si>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</si>
  <si>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</si>
  <si>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</si>
  <si>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</si>
  <si>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</si>
  <si>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</si>
  <si>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</si>
  <si>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</si>
  <si>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</si>
  <si>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</si>
  <si>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</si>
  <si>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</si>
  <si>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</si>
  <si>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</si>
  <si>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</si>
  <si>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</si>
  <si>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</si>
  <si>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</si>
  <si>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</si>
  <si>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</si>
  <si>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</si>
  <si>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</si>
  <si>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</si>
  <si>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</si>
  <si>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</si>
  <si>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</si>
  <si>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</si>
  <si>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</si>
  <si>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</si>
  <si>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</si>
  <si>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</si>
  <si>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</si>
  <si>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</si>
  <si>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</si>
  <si>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</si>
  <si>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</si>
  <si>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</si>
  <si>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</si>
  <si>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</si>
  <si>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</si>
  <si>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</si>
  <si>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</si>
  <si>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</si>
  <si>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</si>
  <si>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</si>
  <si>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</si>
  <si>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</si>
  <si>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</si>
  <si>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</si>
  <si>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</si>
  <si>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</si>
  <si>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</si>
  <si>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</si>
  <si>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</si>
  <si>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</si>
  <si>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</si>
  <si>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</si>
  <si>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</si>
  <si>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</si>
  <si>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</si>
  <si>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</si>
  <si>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</si>
  <si>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</si>
  <si>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</si>
  <si>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</si>
  <si>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</si>
  <si>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</si>
  <si>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</si>
  <si>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</si>
  <si>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</si>
  <si>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</si>
  <si>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</si>
  <si>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</si>
  <si>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</si>
  <si>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</si>
  <si>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</si>
  <si>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</si>
  <si>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</si>
  <si>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</si>
  <si>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</si>
  <si>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</si>
  <si>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</si>
  <si>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</si>
  <si>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</si>
  <si>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</si>
  <si>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</si>
  <si>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</si>
  <si>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</si>
  <si>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</si>
  <si>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</si>
  <si>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</si>
  <si>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</si>
  <si>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</si>
  <si>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</si>
  <si>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</si>
  <si>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</si>
  <si>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</si>
  <si>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</si>
  <si>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</si>
  <si>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</si>
  <si>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</si>
  <si>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</si>
  <si>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</si>
  <si>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</si>
  <si>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</si>
  <si>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</si>
  <si>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</si>
  <si>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</si>
  <si>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</si>
  <si>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</si>
  <si>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</si>
  <si>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</si>
  <si>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</si>
  <si>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</si>
  <si>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</si>
  <si>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</si>
  <si>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</si>
  <si>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</si>
  <si>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</si>
  <si>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</si>
  <si>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</si>
  <si>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</si>
  <si>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</si>
  <si>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</si>
  <si>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</si>
  <si>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</si>
  <si>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</si>
  <si>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</si>
  <si>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</si>
  <si>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</si>
  <si>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</si>
  <si>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</si>
  <si>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</si>
  <si>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</si>
  <si>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</si>
  <si>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</si>
  <si>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</si>
  <si>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</si>
  <si>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</si>
  <si>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</si>
  <si>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</si>
  <si>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</si>
  <si>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</si>
  <si>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</si>
  <si>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</si>
  <si>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</si>
  <si>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</si>
  <si>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</si>
  <si>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</si>
  <si>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</si>
  <si>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</si>
  <si>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</si>
  <si>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</si>
  <si>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</si>
  <si>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</si>
  <si>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</si>
  <si>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</si>
  <si>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</si>
  <si>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</si>
  <si>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</si>
  <si>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</si>
  <si>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</si>
  <si>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</si>
  <si>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</si>
  <si>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</si>
  <si>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</si>
  <si>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</si>
  <si>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</si>
  <si>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</si>
  <si>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</si>
  <si>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</si>
  <si>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</si>
  <si>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</si>
  <si>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</si>
  <si>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</si>
  <si>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</si>
  <si>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</si>
  <si>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</si>
  <si>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</si>
  <si>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</si>
  <si>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</si>
  <si>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</si>
  <si>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</si>
  <si>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</si>
  <si>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</si>
  <si>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</si>
  <si>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</si>
  <si>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</si>
  <si>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</si>
  <si>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</si>
  <si>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</si>
  <si>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</si>
  <si>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</si>
  <si>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</si>
  <si>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</si>
  <si>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</si>
  <si>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</si>
  <si>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</si>
  <si>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</si>
  <si>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</si>
  <si>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</si>
  <si>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</si>
  <si>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</si>
  <si>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</si>
  <si>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</si>
  <si>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</si>
  <si>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</si>
  <si>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</si>
  <si>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</si>
  <si>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</si>
  <si>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</si>
  <si>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</si>
  <si>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</si>
  <si>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</si>
  <si>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</si>
  <si>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</si>
  <si>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</si>
  <si>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</si>
  <si>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</si>
  <si>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</si>
  <si>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</si>
  <si>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</si>
  <si>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</si>
  <si>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</si>
  <si>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</si>
  <si>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</si>
  <si>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</si>
  <si>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</si>
  <si>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</si>
  <si>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</si>
  <si>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</si>
  <si>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</si>
  <si>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</si>
  <si>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</si>
  <si>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</si>
  <si>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</si>
  <si>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</si>
  <si>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</si>
  <si>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</si>
  <si>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</si>
  <si>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</si>
  <si>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</si>
  <si>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</si>
  <si>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</si>
  <si>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</si>
  <si>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</si>
  <si>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</si>
  <si>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</si>
  <si>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</si>
  <si>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</si>
  <si>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</si>
  <si>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</si>
  <si>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</si>
  <si>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</si>
  <si>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</si>
  <si>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</si>
  <si>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</si>
  <si>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</si>
  <si>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</si>
  <si>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</si>
  <si>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</si>
  <si>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</si>
  <si>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</si>
  <si>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</si>
  <si>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</si>
  <si>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</si>
  <si>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</si>
  <si>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</si>
  <si>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</si>
  <si>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</si>
  <si>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</si>
  <si>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</si>
  <si>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</si>
  <si>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</si>
  <si>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</si>
  <si>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</si>
  <si>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</si>
  <si>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</si>
  <si>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</si>
  <si>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</si>
  <si>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</si>
  <si>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</si>
  <si>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</si>
  <si>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</si>
  <si>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</si>
  <si>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</si>
  <si>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</si>
  <si>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</si>
  <si>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</si>
  <si>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</si>
  <si>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</si>
  <si>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</si>
  <si>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</si>
  <si>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</si>
  <si>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</si>
  <si>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</si>
  <si>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</si>
  <si>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</si>
  <si>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</si>
  <si>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</si>
  <si>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</si>
  <si>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</si>
  <si>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</si>
  <si>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</si>
  <si>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</si>
  <si>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</si>
  <si>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</si>
  <si>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</si>
  <si>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</si>
  <si>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</si>
  <si>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</si>
  <si>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</si>
  <si>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</si>
  <si>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</si>
  <si>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</si>
  <si>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</si>
  <si>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</si>
  <si>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</si>
  <si>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</si>
  <si>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</si>
  <si>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</si>
  <si>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</si>
  <si>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</si>
  <si>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</si>
  <si>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</si>
  <si>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</si>
  <si>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</si>
  <si>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</si>
  <si>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</si>
  <si>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</si>
  <si>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</si>
  <si>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</si>
  <si>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</si>
  <si>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</si>
  <si>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</si>
  <si>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</si>
  <si>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</si>
  <si>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</si>
  <si>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</si>
  <si>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</si>
  <si>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</si>
  <si>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</si>
  <si>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</si>
  <si>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</si>
  <si>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</si>
  <si>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</si>
  <si>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</si>
  <si>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</si>
  <si>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</si>
  <si>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</si>
  <si>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</si>
  <si>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</si>
  <si>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</si>
  <si>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</si>
  <si>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</si>
  <si>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</si>
  <si>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</si>
  <si>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</si>
  <si>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</si>
  <si>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</si>
  <si>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</si>
  <si>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</si>
  <si>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</si>
  <si>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</si>
  <si>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</si>
  <si>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</si>
  <si>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</si>
  <si>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</si>
  <si>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</si>
  <si>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</si>
  <si>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</si>
  <si>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</si>
  <si>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</si>
  <si>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</si>
  <si>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</si>
  <si>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</si>
  <si>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</si>
  <si>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</si>
  <si>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</si>
  <si>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</si>
  <si>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</si>
  <si>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</si>
  <si>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</si>
  <si>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</si>
  <si>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</si>
  <si>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</si>
  <si>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</si>
  <si>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</si>
  <si>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</si>
  <si>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</si>
  <si>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</si>
  <si>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</si>
  <si>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</si>
  <si>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</si>
  <si>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</si>
  <si>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</si>
  <si>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</si>
  <si>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</si>
  <si>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</si>
  <si>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</si>
  <si>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</si>
  <si>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</si>
  <si>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</si>
  <si>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</si>
  <si>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</si>
  <si>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</si>
  <si>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</si>
  <si>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</si>
  <si>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</si>
  <si>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</si>
  <si>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</si>
  <si>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</si>
  <si>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</si>
  <si>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</si>
  <si>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</si>
  <si>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</si>
  <si>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</si>
  <si>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</si>
  <si>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</si>
  <si>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</si>
  <si>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</si>
  <si>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</si>
  <si>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</si>
  <si>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</si>
  <si>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</si>
  <si>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</si>
  <si>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</si>
  <si>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</si>
  <si>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</si>
  <si>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</si>
  <si>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</si>
  <si>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</si>
  <si>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</si>
  <si>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</si>
  <si>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</si>
  <si>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</si>
  <si>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</si>
  <si>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</si>
  <si>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</si>
  <si>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</si>
  <si>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</si>
  <si>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</si>
  <si>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</si>
  <si>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</si>
  <si>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</si>
  <si>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</si>
  <si>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</si>
  <si>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</si>
  <si>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</si>
  <si>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</si>
  <si>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</si>
  <si>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</si>
  <si>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</si>
  <si>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</si>
  <si>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</si>
  <si>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</si>
  <si>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</si>
  <si>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</si>
  <si>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</si>
  <si>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</si>
  <si>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</si>
  <si>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</si>
  <si>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</si>
  <si>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</si>
  <si>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</si>
  <si>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</si>
  <si>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</si>
  <si>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</si>
  <si>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</si>
  <si>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</si>
  <si>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</si>
  <si>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</si>
  <si>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</si>
  <si>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</si>
  <si>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</si>
  <si>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</si>
  <si>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</si>
  <si>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</si>
  <si>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</si>
  <si>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</si>
  <si>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</si>
  <si>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</si>
  <si>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</si>
  <si>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</si>
  <si>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</si>
  <si>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</si>
  <si>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</si>
  <si>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</si>
  <si>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</si>
  <si>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</si>
  <si>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</si>
  <si>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</si>
  <si>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</si>
  <si>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</si>
  <si>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</si>
  <si>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</si>
  <si>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</si>
  <si>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</si>
  <si>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</si>
  <si>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</si>
  <si>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</si>
  <si>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</si>
  <si>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</si>
  <si>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</si>
  <si>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</si>
  <si>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</si>
  <si>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</si>
  <si>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</si>
  <si>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</si>
  <si>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</si>
  <si>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</si>
  <si>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</si>
  <si>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</si>
  <si>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</si>
  <si>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</si>
  <si>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</si>
  <si>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</si>
  <si>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</si>
  <si>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</si>
  <si>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</si>
  <si>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</si>
  <si>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</si>
  <si>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</si>
  <si>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</si>
  <si>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</si>
  <si>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</si>
  <si>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</si>
  <si>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</si>
  <si>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</si>
  <si>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</si>
  <si>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</si>
  <si>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</si>
  <si>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</si>
  <si>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</si>
  <si>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</si>
  <si>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</si>
  <si>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</si>
  <si>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</si>
  <si>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</si>
  <si>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</si>
  <si>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</si>
  <si>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</si>
  <si>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</si>
  <si>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</si>
  <si>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</si>
  <si>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</si>
  <si>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</si>
  <si>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</si>
  <si>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</si>
  <si>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</si>
  <si>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</si>
  <si>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</si>
  <si>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</si>
  <si>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</si>
  <si>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</si>
  <si>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</si>
  <si>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</si>
  <si>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</si>
  <si>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</si>
  <si>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</si>
  <si>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</si>
  <si>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</si>
  <si>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</si>
  <si>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</si>
  <si>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</si>
  <si>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</si>
  <si>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</si>
  <si>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</si>
  <si>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</si>
  <si>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</si>
  <si>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</si>
  <si>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</si>
  <si>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</si>
  <si>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</si>
  <si>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</si>
  <si>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</si>
  <si>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</si>
  <si>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</si>
  <si>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</si>
  <si>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</si>
  <si>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</si>
  <si>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</si>
  <si>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</si>
  <si>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</si>
  <si>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</si>
  <si>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</si>
  <si>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</si>
  <si>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</si>
  <si>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</si>
  <si>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</si>
  <si>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</si>
  <si>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</si>
  <si>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</si>
  <si>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</si>
  <si>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</si>
  <si>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</si>
  <si>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</si>
  <si>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</si>
  <si>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</si>
  <si>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</si>
  <si>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</si>
  <si>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</si>
  <si>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</si>
  <si>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</si>
  <si>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</si>
  <si>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</si>
  <si>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</si>
  <si>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</si>
  <si>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</si>
  <si>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</si>
  <si>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</si>
  <si>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</si>
  <si>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</si>
  <si>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</si>
  <si>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</si>
  <si>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</si>
  <si>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</si>
  <si>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</si>
  <si>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</si>
  <si>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</si>
  <si>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</si>
  <si>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</si>
  <si>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</si>
  <si>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</si>
  <si>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</si>
  <si>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</si>
  <si>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</si>
  <si>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</si>
  <si>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</si>
  <si>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</si>
  <si>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</si>
  <si>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</si>
  <si>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</si>
  <si>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</si>
  <si>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</si>
  <si>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</si>
  <si>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</si>
  <si>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</si>
  <si>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</si>
  <si>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</si>
  <si>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</si>
  <si>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</si>
  <si>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</si>
  <si>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</si>
  <si>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</si>
  <si>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</si>
  <si>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</si>
  <si>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</si>
  <si>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</si>
  <si>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</si>
  <si>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</si>
  <si>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</si>
  <si>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</si>
  <si>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</si>
  <si>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</si>
  <si>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</si>
  <si>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</si>
  <si>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</si>
  <si>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</si>
  <si>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</si>
  <si>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</si>
  <si>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</si>
  <si>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</si>
  <si>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</si>
  <si>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</si>
  <si>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</si>
  <si>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</si>
  <si>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</si>
  <si>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</si>
  <si>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</si>
  <si>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</si>
  <si>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</si>
  <si>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</si>
  <si>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</si>
  <si>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</si>
  <si>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</si>
  <si>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</si>
  <si>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</si>
  <si>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</si>
  <si>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</si>
  <si>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</si>
  <si>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</si>
  <si>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</si>
  <si>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</si>
  <si>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</si>
  <si>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</si>
  <si>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</si>
  <si>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</si>
  <si>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</si>
  <si>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</si>
  <si>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</si>
  <si>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</si>
  <si>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</si>
  <si>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</si>
  <si>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</si>
  <si>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</si>
  <si>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</si>
  <si>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</si>
  <si>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</si>
  <si>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</si>
  <si>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</si>
  <si>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</si>
  <si>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</si>
  <si>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</si>
  <si>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</si>
  <si>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</si>
  <si>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</si>
  <si>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</si>
  <si>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</si>
  <si>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</si>
  <si>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</si>
  <si>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</si>
  <si>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</si>
  <si>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</si>
  <si>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</si>
  <si>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</si>
  <si>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</si>
  <si>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</si>
  <si>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</si>
  <si>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</si>
  <si>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</si>
  <si>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</si>
  <si>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</si>
  <si>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</si>
  <si>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</si>
  <si>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</si>
  <si>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</si>
  <si>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</si>
  <si>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</si>
  <si>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</si>
  <si>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</si>
  <si>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</si>
  <si>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</si>
  <si>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</si>
  <si>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</si>
  <si>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</si>
  <si>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</si>
  <si>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</si>
  <si>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</si>
  <si>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</si>
  <si>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</si>
  <si>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</si>
  <si>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</si>
  <si>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</si>
  <si>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</si>
  <si>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</si>
  <si>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</si>
  <si>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</si>
  <si>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</si>
  <si>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</si>
  <si>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</si>
  <si>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</si>
  <si>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</si>
  <si>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</si>
  <si>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</si>
  <si>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</si>
  <si>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</si>
  <si>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</si>
  <si>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</si>
  <si>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</si>
  <si>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</si>
  <si>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</si>
  <si>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</si>
  <si>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</si>
  <si>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</si>
  <si>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</si>
  <si>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</si>
  <si>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</si>
  <si>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</si>
  <si>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</si>
  <si>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</si>
  <si>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</si>
  <si>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</si>
  <si>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</si>
  <si>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</si>
  <si>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</si>
  <si>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</si>
  <si>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</si>
  <si>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</si>
  <si>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</si>
  <si>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</si>
  <si>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</si>
  <si>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</si>
  <si>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</si>
  <si>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</si>
  <si>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</si>
  <si>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</si>
  <si>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</si>
  <si>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</si>
  <si>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</si>
  <si>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</si>
  <si>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</si>
  <si>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</si>
  <si>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</si>
  <si>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</si>
  <si>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</si>
  <si>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</si>
  <si>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</si>
  <si>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</si>
  <si>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</si>
  <si>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</si>
  <si>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</si>
  <si>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</si>
  <si>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</si>
  <si>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</si>
  <si>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</si>
  <si>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</si>
  <si>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</si>
  <si>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</si>
  <si>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</si>
  <si>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</si>
  <si>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</si>
  <si>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</si>
  <si>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</si>
  <si>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</si>
  <si>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</si>
  <si>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</si>
  <si>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</si>
  <si>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</si>
  <si>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</si>
  <si>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</si>
  <si>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</si>
  <si>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</si>
  <si>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</si>
  <si>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</si>
  <si>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</si>
  <si>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</si>
  <si>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</si>
  <si>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</si>
  <si>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</si>
  <si>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</si>
  <si>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</si>
  <si>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</si>
  <si>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</si>
  <si>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</si>
  <si>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</si>
  <si>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</si>
  <si>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</si>
  <si>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</si>
  <si>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</si>
  <si>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</si>
  <si>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</si>
  <si>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</si>
  <si>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</si>
  <si>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</si>
  <si>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</si>
  <si>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</si>
  <si>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</si>
  <si>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</si>
  <si>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</si>
  <si>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</si>
  <si>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</si>
  <si>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</si>
  <si>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</si>
  <si>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</si>
  <si>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</si>
  <si>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</si>
  <si>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</si>
  <si>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</si>
  <si>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</si>
  <si>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</si>
  <si>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</si>
  <si>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</si>
  <si>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</si>
  <si>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</si>
  <si>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</si>
  <si>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</si>
  <si>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</si>
  <si>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</si>
  <si>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</si>
  <si>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</si>
  <si>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</si>
  <si>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</si>
  <si>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</si>
  <si>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</si>
  <si>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</si>
  <si>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</si>
  <si>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</si>
  <si>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</si>
  <si>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</si>
  <si>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</si>
  <si>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</si>
  <si>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</si>
  <si>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</si>
  <si>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</si>
  <si>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</si>
  <si>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</si>
  <si>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</si>
  <si>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</si>
  <si>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</si>
  <si>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</si>
  <si>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</si>
  <si>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</si>
  <si>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</si>
  <si>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</si>
  <si>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</si>
  <si>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</si>
  <si>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</si>
  <si>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</si>
  <si>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</si>
  <si>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</si>
  <si>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</si>
  <si>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</si>
  <si>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</si>
  <si>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</si>
  <si>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</si>
  <si>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</si>
  <si>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</si>
  <si>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</si>
  <si>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</si>
  <si>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</si>
  <si>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</si>
  <si>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</si>
  <si>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</si>
  <si>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</si>
  <si>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</si>
  <si>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</si>
  <si>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</si>
  <si>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</si>
  <si>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</si>
  <si>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</si>
  <si>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</si>
  <si>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</si>
  <si>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</si>
  <si>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</si>
  <si>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</si>
  <si>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</si>
  <si>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</si>
  <si>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</si>
  <si>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</si>
  <si>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</si>
  <si>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</si>
  <si>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</si>
  <si>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</si>
  <si>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</si>
  <si>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</si>
  <si>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</si>
  <si>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</si>
  <si>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</si>
  <si>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</si>
  <si>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</si>
  <si>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</si>
  <si>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</si>
  <si>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</si>
  <si>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</si>
  <si>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</si>
  <si>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</si>
  <si>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</si>
  <si>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</si>
  <si>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</si>
  <si>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</si>
  <si>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</si>
  <si>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</si>
  <si>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</si>
  <si>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</si>
  <si>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</si>
  <si>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</si>
  <si>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</si>
  <si>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</si>
  <si>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</si>
  <si>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</si>
  <si>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</si>
  <si>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</si>
  <si>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</si>
  <si>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</si>
  <si>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</si>
  <si>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</si>
  <si>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</si>
  <si>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</si>
  <si>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</si>
  <si>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</si>
  <si>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</si>
  <si>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</si>
  <si>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</si>
  <si>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</si>
  <si>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</si>
  <si>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</si>
  <si>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</si>
  <si>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</si>
  <si>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</si>
  <si>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</si>
  <si>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</si>
  <si>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</si>
  <si>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</si>
  <si>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</si>
  <si>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</si>
  <si>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</si>
  <si>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</si>
  <si>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</si>
  <si>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</si>
  <si>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</si>
  <si>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</si>
  <si>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</si>
  <si>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</si>
  <si>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</si>
  <si>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</si>
  <si>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</si>
  <si>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</si>
  <si>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</si>
  <si>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</si>
  <si>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</si>
  <si>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</si>
  <si>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</si>
  <si>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</si>
  <si>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</si>
  <si>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</si>
  <si>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</si>
  <si>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</si>
  <si>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</si>
  <si>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</si>
  <si>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</si>
  <si>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</si>
  <si>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</si>
  <si>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</si>
  <si>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</si>
  <si>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</si>
  <si>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</si>
  <si>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</si>
  <si>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</si>
  <si>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</si>
  <si>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</si>
  <si>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</si>
  <si>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</si>
  <si>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</si>
  <si>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</si>
  <si>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</si>
  <si>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</si>
  <si>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</si>
  <si>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</si>
  <si>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</si>
  <si>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</si>
  <si>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</si>
  <si>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</si>
  <si>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</si>
  <si>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</si>
  <si>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</si>
  <si>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</si>
  <si>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</si>
  <si>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</si>
  <si>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</si>
  <si>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</si>
  <si>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</si>
  <si>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</si>
  <si>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</si>
  <si>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</si>
  <si>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</si>
  <si>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</si>
  <si>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</si>
  <si>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</si>
  <si>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</si>
  <si>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</si>
  <si>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</si>
  <si>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</si>
  <si>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</si>
  <si>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</si>
  <si>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</si>
  <si>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</si>
  <si>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</si>
  <si>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</si>
  <si>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</si>
  <si>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</si>
  <si>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</si>
  <si>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</si>
  <si>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</si>
  <si>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</si>
  <si>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</si>
  <si>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</si>
  <si>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</si>
  <si>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</si>
  <si>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</si>
  <si>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</si>
  <si>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</si>
  <si>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</si>
  <si>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</si>
  <si>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</si>
  <si>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</si>
  <si>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</si>
  <si>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</si>
  <si>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</si>
  <si>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</si>
  <si>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</si>
  <si>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</si>
  <si>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</si>
  <si>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</si>
  <si>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</si>
  <si>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</si>
  <si>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</si>
  <si>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</si>
  <si>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</si>
  <si>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</si>
  <si>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</si>
  <si>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</si>
  <si>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</si>
  <si>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</si>
  <si>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</si>
  <si>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</si>
  <si>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</si>
  <si>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</si>
  <si>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</si>
  <si>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</si>
  <si>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</si>
  <si>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</si>
  <si>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</si>
  <si>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</si>
  <si>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</si>
  <si>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</si>
  <si>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</si>
  <si>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</si>
  <si>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</si>
  <si>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</si>
  <si>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</si>
  <si>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</si>
  <si>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</si>
  <si>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</si>
  <si>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</si>
  <si>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</si>
  <si>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</si>
  <si>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</si>
  <si>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</si>
  <si>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</si>
  <si>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</si>
  <si>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</si>
  <si>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</si>
  <si>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</si>
  <si>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</si>
  <si>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</si>
  <si>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</si>
  <si>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</si>
  <si>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</si>
  <si>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</si>
  <si>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</si>
  <si>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</si>
  <si>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</si>
  <si>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</si>
  <si>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</si>
  <si>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</si>
  <si>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</si>
  <si>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</si>
  <si>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</si>
  <si>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</si>
  <si>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</si>
  <si>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</si>
  <si>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</si>
  <si>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</si>
  <si>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</si>
  <si>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</si>
  <si>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</si>
  <si>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</si>
  <si>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</si>
  <si>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</si>
  <si>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</si>
  <si>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</si>
  <si>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</si>
  <si>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</si>
  <si>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</si>
  <si>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</si>
  <si>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</si>
  <si>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</si>
  <si>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</si>
  <si>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</si>
  <si>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</si>
  <si>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</si>
  <si>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</si>
  <si>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</si>
  <si>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</si>
  <si>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</si>
  <si>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</si>
  <si>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</si>
  <si>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</si>
  <si>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</si>
  <si>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</si>
  <si>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</si>
  <si>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</si>
  <si>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</si>
  <si>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</si>
  <si>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</si>
  <si>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</si>
  <si>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</si>
  <si>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</si>
  <si>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</si>
  <si>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</si>
  <si>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</si>
  <si>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</si>
  <si>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</si>
  <si>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</si>
  <si>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</si>
  <si>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</si>
  <si>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</si>
  <si>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</si>
  <si>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</si>
  <si>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</si>
  <si>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</si>
  <si>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</si>
  <si>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</si>
  <si>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</si>
  <si>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</si>
  <si>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</si>
  <si>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</si>
  <si>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</si>
  <si>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</si>
  <si>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</si>
  <si>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</si>
  <si>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</si>
  <si>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</si>
  <si>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</si>
  <si>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</si>
  <si>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</si>
  <si>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</si>
  <si>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</si>
  <si>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</si>
  <si>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</si>
  <si>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</si>
  <si>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</si>
  <si>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</si>
  <si>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</si>
  <si>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</si>
  <si>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</si>
  <si>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</si>
  <si>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</si>
  <si>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</si>
  <si>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</si>
  <si>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</si>
  <si>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</si>
  <si>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</si>
  <si>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</si>
  <si>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</si>
  <si>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</si>
  <si>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</si>
  <si>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</si>
  <si>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</si>
  <si>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</si>
  <si>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</si>
  <si>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</si>
  <si>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</si>
  <si>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</si>
  <si>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</si>
  <si>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</si>
  <si>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</si>
  <si>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</si>
  <si>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</si>
  <si>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</si>
  <si>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</si>
  <si>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</si>
  <si>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</si>
  <si>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</si>
  <si>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</si>
  <si>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</si>
  <si>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</si>
  <si>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</si>
  <si>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</si>
  <si>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</si>
  <si>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</si>
  <si>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</si>
  <si>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</si>
  <si>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</si>
  <si>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</si>
  <si>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</si>
  <si>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</si>
  <si>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</si>
  <si>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</si>
  <si>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</si>
  <si>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</si>
  <si>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</si>
  <si>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</si>
  <si>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</si>
  <si>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</si>
  <si>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</si>
  <si>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</si>
  <si>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</si>
  <si>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</si>
  <si>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</si>
  <si>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</si>
  <si>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</si>
  <si>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</si>
  <si>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</si>
  <si>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</si>
  <si>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</si>
  <si>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</si>
  <si>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</si>
  <si>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</si>
  <si>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</si>
  <si>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</si>
  <si>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</si>
  <si>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</si>
  <si>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</si>
  <si>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</si>
  <si>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</si>
  <si>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</si>
  <si>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</si>
  <si>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</si>
  <si>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</si>
  <si>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</si>
  <si>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</si>
  <si>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</si>
  <si>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</si>
  <si>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</si>
  <si>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</si>
  <si>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</si>
  <si>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</si>
  <si>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</si>
  <si>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</si>
  <si>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</si>
  <si>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</si>
  <si>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</si>
  <si>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</si>
  <si>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</si>
  <si>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</si>
  <si>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</si>
  <si>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</si>
  <si>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</si>
  <si>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</si>
  <si>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</si>
  <si>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</si>
  <si>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</si>
  <si>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</si>
  <si>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</si>
  <si>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</si>
  <si>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</si>
  <si>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</si>
  <si>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</si>
  <si>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</si>
  <si>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</si>
  <si>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</si>
  <si>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</si>
  <si>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</si>
  <si>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</si>
  <si>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</si>
  <si>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</si>
  <si>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</si>
  <si>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</si>
  <si>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</si>
  <si>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</si>
  <si>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</si>
  <si>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</si>
  <si>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</si>
  <si>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</si>
  <si>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</si>
  <si>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</si>
  <si>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</si>
  <si>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</si>
  <si>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</si>
  <si>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</si>
  <si>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</si>
  <si>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</si>
  <si>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</si>
  <si>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</si>
  <si>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</si>
  <si>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</si>
  <si>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</si>
  <si>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</si>
  <si>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</si>
  <si>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</si>
  <si>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</si>
  <si>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</si>
  <si>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</si>
  <si>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</si>
  <si>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</si>
  <si>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</si>
  <si>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</si>
  <si>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</si>
  <si>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</si>
  <si>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</si>
  <si>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</si>
  <si>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</si>
  <si>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</si>
  <si>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</si>
  <si>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</si>
  <si>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</si>
  <si>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</si>
  <si>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</si>
  <si>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</si>
  <si>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</si>
  <si>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</si>
  <si>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</si>
  <si>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</si>
  <si>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</si>
  <si>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</si>
  <si>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</si>
  <si>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</si>
  <si>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</si>
  <si>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</si>
  <si>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</si>
  <si>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</si>
  <si>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</si>
  <si>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</si>
  <si>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</si>
  <si>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</si>
  <si>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</si>
  <si>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</si>
  <si>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</si>
  <si>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</si>
  <si>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</si>
  <si>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</si>
  <si>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</si>
  <si>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</si>
  <si>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</si>
  <si>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</si>
  <si>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</si>
  <si>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</si>
  <si>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</si>
  <si>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</si>
  <si>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</si>
  <si>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</si>
  <si>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</si>
  <si>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</si>
  <si>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</si>
  <si>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</si>
  <si>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</si>
  <si>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</si>
  <si>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</si>
  <si>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</si>
  <si>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</si>
  <si>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</si>
  <si>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</si>
  <si>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</si>
  <si>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</si>
  <si>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</si>
  <si>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</si>
  <si>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</si>
  <si>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</si>
  <si>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</si>
  <si>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</si>
  <si>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</si>
  <si>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</si>
  <si>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</si>
  <si>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</si>
  <si>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</si>
  <si>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</si>
  <si>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</si>
  <si>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</si>
  <si>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</si>
  <si>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</si>
  <si>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</si>
  <si>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</si>
  <si>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</si>
  <si>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</si>
  <si>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</si>
  <si>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</si>
  <si>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</si>
  <si>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</si>
  <si>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</si>
  <si>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</si>
  <si>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</si>
  <si>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</si>
  <si>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</si>
  <si>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</si>
  <si>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</si>
  <si>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</si>
  <si>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</si>
  <si>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</si>
  <si>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</si>
  <si>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</si>
  <si>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</si>
  <si>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</si>
  <si>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</si>
  <si>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</si>
  <si>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</si>
  <si>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</si>
  <si>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</si>
  <si>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</si>
  <si>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</si>
  <si>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</si>
  <si>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</si>
  <si>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</si>
  <si>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</si>
  <si>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</si>
  <si>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</si>
  <si>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</si>
  <si>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</si>
  <si>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</si>
  <si>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</si>
  <si>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</si>
  <si>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</si>
  <si>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</si>
  <si>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</si>
  <si>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</si>
  <si>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</si>
  <si>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</si>
  <si>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</si>
  <si>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</si>
  <si>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</si>
  <si>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</si>
  <si>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</si>
  <si>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</si>
  <si>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</si>
  <si>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</si>
  <si>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</si>
  <si>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</si>
  <si>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</si>
  <si>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</si>
  <si>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</si>
  <si>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</si>
  <si>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</si>
  <si>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</si>
  <si>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</si>
  <si>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</si>
  <si>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</si>
  <si>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PCM-20251022-00002066</t>
  </si>
  <si>
    <t xml:space="preserve">EM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</si>
  <si>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</si>
  <si>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</si>
  <si>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</si>
  <si>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</si>
  <si>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</si>
  <si>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</si>
  <si>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</si>
  <si>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</si>
  <si>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 PCM-20251022-00002146</t>
  </si>
  <si>
    <t>EM team moved ETA: 60 min</t>
  </si>
  <si>
    <t>PCM-20251022-00002160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</si>
</sst>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4" fontId="26" fillId="8"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3" totalsRowShown="0" headerRowDxfId="64" dataDxfId="63" headerRowBorderDxfId="61" tableBorderDxfId="62">
  <autoFilter ref="A1:L11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8" dataDxfId="47" headerRowBorderDxfId="45" tableBorderDxfId="46" totalsRowBorderDxfId="44">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4" totalsRowShown="0" headerRowDxfId="31" dataDxfId="30" headerRowBorderDxfId="28" tableBorderDxfId="29">
  <autoFilter ref="A1:L5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289.98587650463014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9.4908880787043017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45952.934302430556</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45952.934302430556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45952.934302430556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45952.934302430556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45952.934302430556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45952.934302430556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45952.934302430556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45952.934302430556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45952.934302430556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45952.934302430556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45952.934302430556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45952.934302430556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45952.934302430556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45952.934302430556</v>
      </c>
      <c r="H17" s="138"/>
      <c r="I17" s="136" t="str">
        <f>IFERROR(VLOOKUP(D17,DB!A:F,6,0),"")</f>
        <v/>
      </c>
      <c r="J17" s="136" t="str">
        <f>IFERROR(VLOOKUP(D17,DB!A:G,7,0),"")</f>
        <v/>
      </c>
      <c r="K17" s="140"/>
      <c r="L17" s="141" t="str">
        <f>IFERROR(VLOOKUP(D17,DB!A:I,9,0),"")</f>
        <v/>
      </c>
    </row>
    <row r="18" spans="1:12" ht="15" customHeight="1">
      <c r="A18" s="147"/>
      <c r="B18" s="148" t="str">
        <f>IFERROR(VLOOKUP(D18,DB!A:K,11,0),"")</f>
        <v/>
      </c>
      <c r="C18" s="148"/>
      <c r="D18" s="148"/>
      <c r="E18" s="149"/>
      <c r="F18" s="150"/>
      <c r="G18" s="151">
        <f ca="1">IFERROR(NOW()-F18,"")</f>
        <v>45952.934302430556</v>
      </c>
      <c r="H18" s="150"/>
      <c r="I18" s="148" t="str">
        <f>IFERROR(VLOOKUP(D18,DB!A:F,6,0),"")</f>
        <v/>
      </c>
      <c r="J18" s="148" t="str">
        <f>IFERROR(VLOOKUP(D18,DB!A:G,7,0),"")</f>
        <v/>
      </c>
      <c r="K18" s="152"/>
      <c r="L18" s="153" t="str">
        <f>IFERROR(VLOOKUP(D18,DB!A:I,9,0),"")</f>
        <v/>
      </c>
    </row>
    <row r="19" spans="1:12" ht="15" customHeight="1">
      <c r="A19" s="135"/>
      <c r="B19" s="136" t="str">
        <f>IFERROR(VLOOKUP(D19,DB!A:K,11,0),"")</f>
        <v/>
      </c>
      <c r="C19" s="136"/>
      <c r="D19" s="136"/>
      <c r="E19" s="137"/>
      <c r="F19" s="138"/>
      <c r="G19" s="139">
        <f ca="1">IFERROR(NOW()-F19,"")</f>
        <v>45952.934302430556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45952.934302430556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45952.934302430556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45952.934302430556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45952.934302430556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45952.934302430556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45952.934302430556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45952.934302430556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45952.934302430556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45952.934302430556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45952.934302430556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45952.934302430556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45952.934302430556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45952.934302430556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45952.934302430556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45952.934302430556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45952.934302430556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45952.934302430556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45952.934302430556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45952.934302430556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45952.934302430556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45952.934302430556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45952.934302430556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45952.934302430556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45952.934302430556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45952.934302430556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45952.934302430556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45952.934302430556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45952.934302430556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45952.934302430556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45952.934302430556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45952.934302430556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45952.934302430556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45952.934302430556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45952.934302430556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45952.934302430556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45952.934302430556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45952.934302430556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45952.934302430556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45952.934302430556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45952.934302430556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45952.934302430556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45952.934302430556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45952.934302430556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45952.934302430556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45952.934302430556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45952.934302430556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45952.934302430556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45952.934302430556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45952.934302430556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45952.934302430556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45952.934302430556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45952.934302430556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45952.934302430556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45952.934302430556</v>
      </c>
      <c r="H73" s="138"/>
      <c r="I73" s="136" t="str">
        <f>IFERROR(VLOOKUP(D73,DB!A:F,6,0),"")</f>
        <v/>
      </c>
      <c r="J73" s="136" t="str">
        <f>IFERROR(VLOOKUP(D73,DB!A:G,7,0),"")</f>
        <v/>
      </c>
      <c r="K73" s="140"/>
      <c r="L73" s="141" t="str">
        <f>IFERROR(VLOOKUP(D73,DB!A:I,9,0),"")</f>
        <v/>
      </c>
    </row>
    <row r="74" spans="1:12" ht="15" customHeight="1">
      <c r="A74" s="147"/>
      <c r="B74" s="148" t="str">
        <f>IFERROR(VLOOKUP(D74,DB!A:K,11,0),"")</f>
        <v/>
      </c>
      <c r="C74" s="148"/>
      <c r="D74" s="148"/>
      <c r="E74" s="149"/>
      <c r="F74" s="150"/>
      <c r="G74" s="151">
        <f ca="1">IFERROR(NOW()-F74,"")</f>
        <v>45952.934302430556</v>
      </c>
      <c r="H74" s="150"/>
      <c r="I74" s="148" t="str">
        <f>IFERROR(VLOOKUP(D74,DB!A:F,6,0),"")</f>
        <v/>
      </c>
      <c r="J74" s="148" t="str">
        <f>IFERROR(VLOOKUP(D74,DB!A:G,7,0),"")</f>
        <v/>
      </c>
      <c r="K74" s="152"/>
      <c r="L74" s="153" t="str">
        <f>IFERROR(VLOOKUP(D74,DB!A:I,9,0),"")</f>
        <v/>
      </c>
    </row>
  </sheetData>
  <customSheetViews>
    <customSheetView guid="{F6042A99-DD27-4453-835D-0834D95730CC}" filter="1" showAutoFilter="1">
      <pageMargins left="0" right="0" top="0" bottom="0" header="0" footer="0"/>
      <autoFilter ref="B1:M1" xr:uid="{84927670-42B2-4809-9714-9BFB481365C0}"/>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127.93446446759481</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8.438526967591315</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45952.934302430556</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45952.934302430556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45952.934302430556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45952.934302430556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45952.934302430556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45952.934302430556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45952.934302430556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45952.934302430556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45952.934302430556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45952.934302430556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45952.934302430556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45952.934302430556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45952.934302430556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45952.934302430556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45952.934302430556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45952.934302430556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45952.934302430556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45952.934302430556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45952.934302430556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45952.934302430556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45952.934302430556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45952.934302430556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45952.934302430556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45952.934302430556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45952.934302430556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45952.934302430556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45952.934302430556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45952.934302430556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45952.934302430556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45952.934302430556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45952.934302430556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45952.934302430556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45952.934302430556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45952.934302430556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45952.934302430556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45952.934302430556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45952.934302430556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45952.934302430556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45952.934302430556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45952.934302430556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45952.934302430556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45952.934302430556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45952.934302430556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45952.934302430556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45952.934302430556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45952.934302430556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45952.934302430556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45952.934302430556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45952.934302430556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45952.934302430556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45952.934302430556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45952.934302430556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45952.934302430556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45952.934302430556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45952.934302430556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45952.934302430556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3"/>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0" ca="1" si="0">IFERROR(NOW()-F2,"-")</f>
        <v>45952.934302430556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45952.934302430556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45952.934302430556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45952.934302430556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45952.934302430556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45952.934302430556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45952.934302430556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45952.934302430556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45952.934302430556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45952.934302430556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45952.934302430556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45952.934302430556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45952.934302430556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45952.934302430556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45952.934302430556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45952.934302430556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45952.934302430556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45952.934302430556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45952.934302430556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45952.934302430556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45952.934302430556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45952.934302430556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45952.934302430556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45952.934302430556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45952.934302430556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45952.934302430556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45952.934302430556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45952.934302430556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45952.934302430556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ref="G31:G94" ca="1" si="1">IFERROR(NOW()-F31,"-")</f>
        <v>45952.934302430556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45952.934302430556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45952.934302430556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45952.934302430556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45952.934302430556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45952.934302430556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45952.934302430556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45952.934302430556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45952.934302430556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45952.934302430556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45952.934302430556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45952.934302430556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45952.934302430556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45952.934302430556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45952.934302430556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45952.934302430556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45952.934302430556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45952.934302430556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45952.934302430556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45952.934302430556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45952.934302430556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45952.934302430556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45952.934302430556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45952.934302430556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45952.934302430556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45952.934302430556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45952.934302430556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45952.934302430556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45952.934302430556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45952.934302430556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45952.934302430556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45952.934302430556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45952.934302430556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45952.934302430556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45952.934302430556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45952.934302430556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45952.934302430556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45952.934302430556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45952.934302430556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45952.934302430556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45952.934302430556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45952.934302430556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45952.934302430556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45952.934302430556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45952.934302430556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45952.934302430556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45952.934302430556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45952.934302430556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45952.934302430556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45952.934302430556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45952.934302430556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45952.934302430556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45952.934302430556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45952.934302430556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45952.934302430556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45952.934302430556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45952.934302430556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45952.934302430556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45952.934302430556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45952.934302430556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45952.934302430556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45952.934302430556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45952.934302430556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45952.934302430556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ref="G95:G158" ca="1" si="2">IFERROR(NOW()-F95,"-")</f>
        <v>45952.934302430556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45952.934302430556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45952.934302430556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45952.934302430556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45952.934302430556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45952.934302430556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45952.934302430556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45952.934302430556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45952.934302430556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45952.934302430556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45952.934302430556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45952.934302430556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45952.934302430556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45952.934302430556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45952.934302430556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45952.934302430556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45952.934302430556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45952.934302430556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45952.934302430556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45952.934302430556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45952.934302430556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45952.934302430556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45952.934302430556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45952.934302430556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45952.934302430556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45952.934302430556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45952.934302430556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45952.934302430556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45952.934302430556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45952.934302430556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45952.934302430556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45952.934302430556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45952.934302430556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45952.934302430556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45952.934302430556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45952.934302430556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45952.934302430556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45952.934302430556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45952.934302430556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45952.934302430556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45952.934302430556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45952.934302430556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45952.934302430556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45952.934302430556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45952.934302430556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45952.934302430556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45952.934302430556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45952.934302430556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45952.934302430556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45952.934302430556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45952.934302430556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45952.934302430556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45952.934302430556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45952.934302430556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45952.934302430556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45952.934302430556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45952.934302430556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45952.934302430556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45952.934302430556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45952.934302430556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45952.934302430556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45952.934302430556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45952.934302430556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45952.934302430556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ref="G159:G222" ca="1" si="3">IFERROR(NOW()-F159,"-")</f>
        <v>45952.934302430556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45952.934302430556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45952.934302430556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45952.934302430556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45952.934302430556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45952.934302430556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45952.934302430556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45952.934302430556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45952.934302430556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45952.934302430556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45952.934302430556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45952.934302430556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45952.934302430556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45952.934302430556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45952.934302430556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45952.934302430556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45952.934302430556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45952.934302430556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45952.934302430556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45952.934302430556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45952.934302430556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45952.934302430556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45952.934302430556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45952.934302430556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45952.934302430556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45952.934302430556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45952.934302430556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45952.934302430556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45952.934302430556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45952.934302430556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45952.934302430556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45952.934302430556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45952.934302430556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45952.934302430556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45952.934302430556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45952.934302430556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45952.934302430556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45952.934302430556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45952.934302430556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45952.934302430556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45952.934302430556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45952.934302430556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45952.934302430556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45952.934302430556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45952.934302430556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45952.934302430556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45952.934302430556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45952.934302430556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45952.934302430556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45952.934302430556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45952.934302430556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45952.934302430556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45952.934302430556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45952.934302430556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45952.934302430556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45952.934302430556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45952.934302430556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45952.934302430556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45952.934302430556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45952.934302430556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45952.934302430556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45952.934302430556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45952.934302430556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45952.934302430556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ref="G223:G286" ca="1" si="4">IFERROR(NOW()-F223,"-")</f>
        <v>45952.934302430556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45952.934302430556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45952.934302430556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45952.934302430556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45952.934302430556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45952.934302430556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45952.934302430556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45952.934302430556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45952.934302430556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45952.934302430556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45952.934302430556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45952.934302430556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45952.934302430556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45952.934302430556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45952.934302430556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45952.934302430556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45952.934302430556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45952.934302430556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45952.934302430556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45952.934302430556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45952.934302430556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45952.934302430556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45952.934302430556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45952.934302430556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45952.934302430556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45952.934302430556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45952.934302430556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45952.934302430556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45952.934302430556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45952.934302430556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45952.934302430556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45952.934302430556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45952.934302430556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45952.934302430556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45952.934302430556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45952.934302430556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45952.934302430556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45952.934302430556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45952.934302430556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45952.934302430556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45952.934302430556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45952.934302430556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45952.934302430556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45952.934302430556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45952.934302430556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45952.934302430556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45952.934302430556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45952.934302430556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45952.934302430556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45952.934302430556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45952.934302430556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45952.934302430556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45952.934302430556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45952.934302430556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45952.934302430556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45952.934302430556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45952.934302430556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45952.934302430556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45952.934302430556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45952.934302430556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45952.934302430556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45952.934302430556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45952.934302430556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45952.934302430556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ref="G287:G350" ca="1" si="5">IFERROR(NOW()-F287,"-")</f>
        <v>45952.934302430556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45952.934302430556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45952.934302430556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45952.934302430556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45952.934302430556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45952.934302430556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45952.934302430556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45952.934302430556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45952.934302430556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45952.934302430556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45952.934302430556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45952.934302430556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45952.934302430556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45952.934302430556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45952.934302430556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45952.934302430556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45952.934302430556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45952.934302430556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45952.934302430556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45952.934302430556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45952.934302430556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45952.934302430556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45952.934302430556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45952.934302430556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45952.934302430556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45952.934302430556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45952.934302430556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45952.934302430556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45952.934302430556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45952.934302430556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45952.934302430556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45952.934302430556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45952.934302430556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45952.934302430556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45952.934302430556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45952.934302430556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45952.934302430556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45952.934302430556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45952.934302430556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45952.934302430556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45952.934302430556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45952.934302430556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45952.934302430556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45952.934302430556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45952.934302430556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45952.934302430556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45952.934302430556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45952.934302430556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45952.934302430556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45952.934302430556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45952.934302430556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45952.934302430556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45952.934302430556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45952.934302430556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45952.934302430556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45952.934302430556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45952.934302430556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45952.934302430556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45952.934302430556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45952.934302430556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45952.934302430556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45952.934302430556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45952.934302430556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45952.934302430556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ref="G351:G414" ca="1" si="6">IFERROR(NOW()-F351,"-")</f>
        <v>45952.934302430556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45952.934302430556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45952.934302430556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45952.934302430556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45952.934302430556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45952.934302430556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45952.934302430556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45952.934302430556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45952.934302430556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45952.934302430556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45952.934302430556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45952.934302430556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45952.934302430556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45952.934302430556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45952.934302430556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45952.934302430556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45952.934302430556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45952.934302430556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45952.934302430556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45952.934302430556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45952.934302430556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45952.934302430556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45952.934302430556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45952.934302430556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45952.934302430556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45952.934302430556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45952.934302430556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45952.934302430556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45952.934302430556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45952.934302430556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45952.934302430556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45952.934302430556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45952.934302430556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45952.934302430556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45952.934302430556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45952.934302430556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45952.934302430556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45952.934302430556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45952.934302430556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45952.934302430556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45952.934302430556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45952.934302430556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45952.934302430556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45952.934302430556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45952.934302430556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45952.934302430556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45952.934302430556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45952.934302430556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45952.934302430556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45952.934302430556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45952.934302430556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45952.934302430556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45952.934302430556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45952.934302430556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45952.934302430556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45952.934302430556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45952.934302430556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45952.934302430556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45952.934302430556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45952.934302430556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45952.934302430556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45952.934302430556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45952.934302430556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45952.934302430556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ref="G415:G478" ca="1" si="7">IFERROR(NOW()-F415,"-")</f>
        <v>45952.934302430556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45952.934302430556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45952.934302430556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45952.934302430556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45952.934302430556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45952.934302430556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45952.934302430556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45952.934302430556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45952.934302430556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45952.934302430556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45952.934302430556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45952.934302430556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45952.934302430556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45952.934302430556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45952.934302430556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45952.934302430556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45952.934302430556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45952.934302430556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45952.934302430556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45952.934302430556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45952.934302430556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45952.934302430556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45952.934302430556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45952.934302430556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45952.934302430556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45952.934302430556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45952.934302430556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45952.934302430556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45952.934302430556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45952.934302430556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45952.934302430556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45952.934302430556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45952.934302430556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45952.934302430556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45952.934302430556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45952.934302430556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45952.934302430556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45952.934302430556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45952.934302430556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45952.934302430556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45952.934302430556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45952.934302430556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45952.934302430556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45952.934302430556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45952.934302430556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45952.934302430556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45952.934302430556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45952.934302430556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45952.934302430556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45952.934302430556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45952.934302430556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45952.934302430556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45952.934302430556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45952.934302430556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45952.934302430556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45952.934302430556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45952.934302430556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45952.934302430556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45952.934302430556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45952.934302430556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45952.934302430556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45952.934302430556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45952.934302430556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45952.934302430556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ref="G479:G542" ca="1" si="8">IFERROR(NOW()-F479,"-")</f>
        <v>45952.934302430556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45952.934302430556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45952.934302430556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45952.934302430556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45952.934302430556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45952.934302430556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45952.934302430556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45952.934302430556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45952.934302430556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45952.934302430556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45952.934302430556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45952.934302430556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45952.934302430556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45952.934302430556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45952.934302430556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45952.934302430556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45952.934302430556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45952.934302430556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45952.934302430556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45952.934302430556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45952.934302430556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45952.934302430556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45952.934302430556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45952.934302430556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45952.934302430556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45952.934302430556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45952.934302430556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45952.934302430556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45952.934302430556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45952.934302430556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45952.934302430556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45952.934302430556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45952.934302430556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45952.934302430556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45952.934302430556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45952.934302430556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45952.934302430556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45952.934302430556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45952.934302430556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45952.934302430556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45952.934302430556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45952.934302430556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45952.934302430556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45952.934302430556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45952.934302430556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45952.934302430556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45952.934302430556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45952.934302430556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45952.934302430556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45952.934302430556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45952.934302430556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45952.934302430556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45952.934302430556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45952.934302430556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45952.934302430556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45952.934302430556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45952.934302430556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45952.934302430556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45952.934302430556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45952.934302430556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45952.934302430556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45952.934302430556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45952.934302430556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45952.934302430556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ref="G543:G606" ca="1" si="9">IFERROR(NOW()-F543,"-")</f>
        <v>45952.934302430556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45952.934302430556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45952.934302430556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45952.934302430556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45952.934302430556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45952.934302430556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45952.934302430556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45952.934302430556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45952.934302430556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45952.934302430556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45952.934302430556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45952.934302430556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45952.934302430556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45952.934302430556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45952.934302430556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45952.934302430556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45952.934302430556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45952.934302430556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45952.934302430556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45952.934302430556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45952.934302430556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45952.934302430556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45952.934302430556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45952.934302430556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45952.934302430556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45952.934302430556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45952.934302430556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45952.934302430556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45952.934302430556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45952.934302430556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45952.934302430556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45952.934302430556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45952.934302430556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45952.934302430556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45952.934302430556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45952.934302430556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45952.934302430556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45952.934302430556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45952.934302430556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45952.934302430556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45952.934302430556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45952.934302430556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45952.934302430556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45952.934302430556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45952.934302430556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45952.934302430556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45952.934302430556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45952.934302430556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45952.934302430556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45952.934302430556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45952.934302430556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45952.934302430556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45952.934302430556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45952.934302430556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45952.934302430556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45952.934302430556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45952.934302430556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45952.934302430556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45952.934302430556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45952.934302430556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45952.934302430556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45952.934302430556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45952.934302430556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45952.934302430556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ref="G607:G670" ca="1" si="10">IFERROR(NOW()-F607,"-")</f>
        <v>45952.934302430556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45952.934302430556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45952.934302430556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45952.934302430556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45952.934302430556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45952.934302430556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45952.934302430556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45952.934302430556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45952.934302430556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45952.934302430556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45952.934302430556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45952.934302430556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45952.934302430556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45952.934302430556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45952.934302430556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45952.934302430556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45952.934302430556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45952.934302430556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45952.934302430556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45952.934302430556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45952.934302430556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45952.934302430556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45952.934302430556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45952.934302430556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45952.934302430556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45952.934302430556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45952.934302430556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45952.934302430556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45952.934302430556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45952.934302430556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45952.934302430556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45952.934302430556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45952.934302430556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45952.934302430556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45952.934302430556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45952.934302430556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45952.934302430556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45952.934302430556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45952.934302430556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45952.934302430556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45952.934302430556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45952.934302430556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45952.934302430556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45952.934302430556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45952.934302430556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45952.934302430556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45952.934302430556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45952.934302430556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45952.934302430556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45952.934302430556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45952.934302430556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45952.934302430556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45952.934302430556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45952.934302430556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45952.934302430556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45952.934302430556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45952.934302430556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45952.934302430556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45952.934302430556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45952.934302430556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45952.934302430556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45952.934302430556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45952.934302430556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45952.934302430556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ref="G671:G734" ca="1" si="11">IFERROR(NOW()-F671,"-")</f>
        <v>45952.934302430556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45952.934302430556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45952.934302430556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45952.934302430556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45952.934302430556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45952.934302430556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45952.934302430556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45952.934302430556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45952.934302430556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45952.934302430556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45952.934302430556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45952.934302430556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45952.934302430556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45952.934302430556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45952.934302430556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45952.934302430556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45952.934302430556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45952.934302430556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45952.934302430556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45952.934302430556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45952.934302430556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45952.934302430556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45952.934302430556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45952.934302430556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45952.934302430556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45952.934302430556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45952.934302430556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45952.934302430556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45952.934302430556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45952.934302430556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45952.934302430556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45952.934302430556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45952.934302430556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45952.934302430556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45952.934302430556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45952.934302430556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45952.934302430556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45952.934302430556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45952.934302430556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45952.934302430556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45952.934302430556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45952.934302430556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45952.934302430556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45952.934302430556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45952.934302430556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45952.934302430556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45952.934302430556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45952.934302430556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45952.934302430556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45952.934302430556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45952.934302430556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45952.934302430556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45952.934302430556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45952.934302430556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45952.934302430556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45952.934302430556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45952.934302430556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45952.934302430556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45952.934302430556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45952.934302430556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45952.934302430556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45952.934302430556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45952.934302430556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45952.934302430556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ref="G735:G798" ca="1" si="12">IFERROR(NOW()-F735,"-")</f>
        <v>45952.934302430556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45952.934302430556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45952.934302430556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45952.934302430556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45952.934302430556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45952.934302430556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45952.934302430556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45952.934302430556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45952.934302430556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45952.934302430556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45952.934302430556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45952.934302430556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45952.934302430556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45952.934302430556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45952.934302430556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45952.934302430556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45952.934302430556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45952.934302430556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45952.934302430556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45952.934302430556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45952.934302430556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45952.934302430556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45952.934302430556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45952.934302430556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45952.934302430556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45952.934302430556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45952.934302430556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45952.934302430556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45952.934302430556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45952.934302430556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45952.934302430556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45952.934302430556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45952.934302430556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45952.934302430556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45952.934302430556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45952.934302430556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45952.934302430556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45952.934302430556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45952.934302430556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45952.934302430556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45952.934302430556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45952.934302430556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45952.934302430556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45952.934302430556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45952.934302430556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45952.934302430556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45952.934302430556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45952.934302430556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45952.934302430556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45952.934302430556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45952.934302430556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45952.934302430556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45952.934302430556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45952.934302430556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45952.934302430556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45952.934302430556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45952.934302430556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45952.934302430556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45952.934302430556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45952.934302430556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45952.934302430556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45952.934302430556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45952.934302430556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45952.934302430556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ref="G799:G862" ca="1" si="13">IFERROR(NOW()-F799,"-")</f>
        <v>45952.934302430556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45952.934302430556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45952.934302430556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45952.934302430556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45952.934302430556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45952.934302430556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45952.934302430556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45952.934302430556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45952.934302430556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45952.934302430556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45952.934302430556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45952.934302430556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45952.934302430556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45952.934302430556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45952.934302430556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45952.934302430556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45952.934302430556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45952.934302430556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45952.934302430556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45952.934302430556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45952.934302430556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45952.934302430556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45952.934302430556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45952.934302430556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45952.934302430556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45952.934302430556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45952.934302430556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45952.934302430556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45952.934302430556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45952.934302430556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45952.934302430556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45952.934302430556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45952.934302430556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45952.934302430556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45952.934302430556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45952.934302430556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45952.934302430556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45952.934302430556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45952.934302430556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45952.934302430556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45952.934302430556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45952.934302430556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45952.934302430556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45952.934302430556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45952.934302430556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45952.934302430556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45952.934302430556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45952.934302430556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45952.934302430556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45952.934302430556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45952.934302430556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45952.934302430556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45952.934302430556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45952.934302430556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45952.934302430556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45952.934302430556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45952.934302430556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45952.934302430556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45952.934302430556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45952.934302430556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45952.934302430556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45952.934302430556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45952.934302430556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45952.934302430556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ref="G863:G926" ca="1" si="14">IFERROR(NOW()-F863,"-")</f>
        <v>45952.934302430556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45952.934302430556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45952.934302430556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45952.934302430556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45952.934302430556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45952.934302430556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45952.934302430556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45952.934302430556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45952.934302430556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45952.934302430556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45952.934302430556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45952.934302430556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45952.934302430556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45952.934302430556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45952.934302430556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45952.934302430556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45952.934302430556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45952.934302430556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45952.934302430556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45952.934302430556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45952.934302430556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45952.934302430556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45952.934302430556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45952.934302430556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45952.934302430556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45952.934302430556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45952.934302430556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45952.934302430556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45952.934302430556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45952.934302430556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45952.934302430556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45952.934302430556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45952.934302430556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45952.934302430556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45952.934302430556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45952.934302430556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45952.934302430556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45952.934302430556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45952.934302430556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45952.934302430556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45952.934302430556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45952.934302430556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45952.934302430556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45952.934302430556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45952.934302430556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45952.934302430556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45952.934302430556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45952.934302430556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45952.934302430556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45952.934302430556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45952.934302430556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45952.934302430556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45952.934302430556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45952.934302430556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45952.934302430556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45952.934302430556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45952.934302430556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45952.934302430556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45952.934302430556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45952.934302430556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45952.934302430556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45952.934302430556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45952.934302430556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45952.934302430556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ref="G927:G990" ca="1" si="15">IFERROR(NOW()-F927,"-")</f>
        <v>45952.934302430556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45952.934302430556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45952.934302430556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45952.934302430556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45952.934302430556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45952.934302430556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45952.934302430556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45952.934302430556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45952.934302430556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45952.934302430556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45952.934302430556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45952.934302430556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45952.934302430556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45952.934302430556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45952.934302430556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45952.934302430556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45952.934302430556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45952.934302430556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45952.934302430556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45952.934302430556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45952.934302430556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45952.934302430556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45952.934302430556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45952.934302430556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45952.934302430556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45952.934302430556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45952.934302430556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45952.934302430556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45952.934302430556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45952.934302430556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45952.934302430556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45952.934302430556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45952.934302430556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45952.934302430556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45952.934302430556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45952.934302430556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45952.934302430556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45952.934302430556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45952.934302430556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45952.934302430556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45952.934302430556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45952.934302430556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45952.934302430556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45952.934302430556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45952.934302430556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45952.934302430556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45952.934302430556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45952.934302430556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45952.934302430556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45952.934302430556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45952.934302430556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45952.934302430556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45952.934302430556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45952.934302430556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45952.934302430556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45952.934302430556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45952.934302430556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45952.934302430556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45952.934302430556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45952.934302430556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45952.934302430556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45952.934302430556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45952.934302430556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45952.934302430556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ref="G991:G1054" ca="1" si="16">IFERROR(NOW()-F991,"-")</f>
        <v>45952.934302430556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45952.934302430556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45952.934302430556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45952.934302430556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45952.934302430556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45952.934302430556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45952.934302430556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45952.934302430556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45952.934302430556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45952.934302430556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45952.934302430556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45952.934302430556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45952.934302430556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45952.934302430556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45952.934302430556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45952.934302430556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45952.934302430556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45952.934302430556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45952.934302430556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45952.934302430556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45952.934302430556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45952.934302430556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45952.934302430556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45952.934302430556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45952.934302430556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45952.934302430556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45952.934302430556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45952.934302430556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45952.934302430556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45952.934302430556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45952.934302430556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45952.934302430556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45952.934302430556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45952.934302430556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45952.934302430556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45952.934302430556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45952.934302430556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45952.934302430556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45952.934302430556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45952.934302430556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45952.934302430556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45952.934302430556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45952.934302430556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45952.934302430556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45952.934302430556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45952.934302430556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45952.934302430556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45952.934302430556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45952.934302430556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45952.934302430556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45952.934302430556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45952.934302430556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45952.934302430556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45952.934302430556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45952.934302430556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45952.934302430556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45952.934302430556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45952.934302430556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45952.934302430556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45952.934302430556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45952.934302430556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45952.934302430556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45952.934302430556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45952.934302430556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ref="G1055:G1118" ca="1" si="17">IFERROR(NOW()-F1055,"-")</f>
        <v>45952.934302430556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45952.934302430556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45952.934302430556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45952.934302430556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45952.934302430556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45952.934302430556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45952.934302430556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45952.934302430556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45952.934302430556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45952.934302430556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45952.934302430556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45952.934302430556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45952.934302430556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45952.934302430556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45952.934302430556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45952.934302430556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45952.934302430556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45952.934302430556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45952.934302430556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45952.934302430556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45952.934302430556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45952.934302430556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45952.934302430556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45952.934302430556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45952.934302430556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45952.934302430556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45952.934302430556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45952.934302430556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45952.934302430556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45952.934302430556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45952.934302430556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45952.934302430556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45952.934302430556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45952.934302430556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45952.934302430556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45952.934302430556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45952.934302430556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45952.934302430556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45952.934302430556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45952.934302430556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45952.934302430556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45952.934302430556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45952.934302430556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45952.934302430556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45952.934302430556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45952.934302430556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45952.934302430556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45952.934302430556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45952.934302430556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45952.934302430556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45952.934302430556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45952.934302430556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45952.934302430556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45952.934302430556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45952.934302430556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45952.934302430556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45952.934302430556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45952.934302430556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45952.934302430556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45952.934302430556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45952.934302430556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45952.934302430556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45952.934302430556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45952.934302430556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ref="G1119:G1133" ca="1" si="18">IFERROR(NOW()-F1119,"-")</f>
        <v>45952.934302430556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45952.934302430556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45952.934302430556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45952.934302430556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45952.934302430556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45952.934302430556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45952.934302430556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45952.934302430556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45952.934302430556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45952.934302430556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45952.934302430556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45952.934302430556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45952.934302430556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45952.934302430556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45952.934302430556</v>
      </c>
      <c r="H1133" s="22"/>
      <c r="I1133" s="19" t="str">
        <f>IFERROR(VLOOKUP(D1133,DB!A:F,6,0),"")</f>
        <v/>
      </c>
      <c r="J1133" s="18" t="str">
        <f>IFERROR(VLOOKUP(D1133,DB!A:G,7,0),"")</f>
        <v/>
      </c>
      <c r="K1133" s="47"/>
      <c r="L1133" s="23" t="str">
        <f>IFERROR(VLOOKUP(D1133,DB!A:I,9,0),"")</f>
        <v/>
      </c>
    </row>
  </sheetData>
  <dataValidations count="2">
    <dataValidation allowBlank="1" showInputMessage="1" showErrorMessage="1" sqref="E1" xr:uid="{5914219A-CB83-432D-936A-CC0CB6F3982A}"/>
    <dataValidation type="list" allowBlank="1" showInputMessage="1" showErrorMessage="1" sqref="E2:E11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J15" sqref="J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249.45358483796008</v>
      </c>
      <c r="H2" s="101">
        <v>45703.474768518521</v>
      </c>
      <c r="I2" s="98" t="str">
        <f>IFERROR(VLOOKUP(D2,DB!A:F,6,0),"")</f>
        <v>SCECO</v>
      </c>
      <c r="J2" s="98" t="str">
        <f>IFERROR(VLOOKUP(D2,DB!A:G,7,0),"")</f>
        <v>Dead</v>
      </c>
      <c r="K2" s="103" t="s">
        <v>39087</v>
      </c>
      <c r="L2" s="95" t="str">
        <f>IFERROR(VLOOKUP(D2,DB!A:I,9,0),"")</f>
        <v>Latis</v>
      </c>
    </row>
    <row r="3" spans="1:16" s="112" customFormat="1" ht="15" customHeight="1">
      <c r="A3" s="98" t="s">
        <v>39088</v>
      </c>
      <c r="B3" s="98" t="str">
        <f>IFERROR(VLOOKUP(D3,DB!A:K,11,0),"")</f>
        <v>R4</v>
      </c>
      <c r="C3" s="99">
        <v>2</v>
      </c>
      <c r="D3" s="95" t="s">
        <v>22468</v>
      </c>
      <c r="E3" s="100" t="s">
        <v>38998</v>
      </c>
      <c r="F3" s="101">
        <v>45952.85833333333</v>
      </c>
      <c r="G3" s="164">
        <f ca="1">IFERROR(NOW()-F3,"")</f>
        <v>7.5968981487676501E-2</v>
      </c>
      <c r="H3" s="101">
        <v>45952.920486111114</v>
      </c>
      <c r="I3" s="98" t="str">
        <f>IFERROR(VLOOKUP(D3,DB!A:F,6,0),"")</f>
        <v>Generator-SG</v>
      </c>
      <c r="J3" s="98" t="str">
        <f>IFERROR(VLOOKUP(D3,DB!A:G,7,0),"")</f>
        <v>Good</v>
      </c>
      <c r="K3" s="103" t="s">
        <v>39089</v>
      </c>
      <c r="L3" s="95" t="str">
        <f>IFERROR(VLOOKUP(D3,DB!A:I,9,0),"")</f>
        <v>Latis</v>
      </c>
    </row>
    <row r="4" spans="1:16" ht="15" customHeight="1">
      <c r="A4" s="121"/>
      <c r="B4" s="121" t="str">
        <f>IFERROR(VLOOKUP(D4,DB!A:K,11,0),"")</f>
        <v/>
      </c>
      <c r="C4" s="122"/>
      <c r="D4" s="95"/>
      <c r="E4" s="100"/>
      <c r="F4" s="125"/>
      <c r="G4" s="126">
        <f ca="1">IFERROR(NOW()-F4,"")</f>
        <v>45952.934302430556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45952.934302430556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45952.934302430556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45952.934302430556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45952.934302430556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45952.934302430556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45952.934302430556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45952.934302430556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45952.934302430556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45952.934302430556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45952.934302430556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45952.934302430556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45952.934302430556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45952.934302430556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45952.934302430556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45952.934302430556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45952.934302430556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45952.934302430556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45952.934302430556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45952.934302430556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45952.934302430556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45952.934302430556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45952.934302430556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45952.934302430556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45952.934302430556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45952.934302430556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45952.934302430556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45952.934302430556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45952.934302430556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45952.934302430556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45952.934302430556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45952.934302430556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45952.934302430556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45952.934302430556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45952.934302430556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45952.934302430556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45952.934302430556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45952.934302430556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45952.934302430556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45952.934302430556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45952.934302430556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45952.934302430556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45952.934302430556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45952.934302430556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45952.934302430556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45952.934302430556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45952.934302430556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45952.934302430556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45952.934302430556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45952.934302430556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45952.934302430556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45952.934302430556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45952.934302430556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45952.934302430556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45952.934302430556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45952.934302430556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45952.934302430556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45952.934302430556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45952.934302430556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45952.934302430556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45952.934302430556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45952.934302430556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45952.934302430556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45952.934302430556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45952.934302430556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45952.934302430556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45952.934302430556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45952.934302430556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45952.934302430556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45952.934302430556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45952.934302430556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45952.934302430556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45952.934302430556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45952.934302430556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45952.934302430556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45952.934302430556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45952.934302430556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45952.934302430556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45952.934302430556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45952.934302430556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45952.934302430556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45952.934302430556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45952.934302430556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45952.934302430556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45952.934302430556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45952.934302430556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45952.934302430556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45952.934302430556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45952.934302430556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45952.934302430556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45952.934302430556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45952.934302430556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45952.934302430556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45952.934302430556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45952.934302430556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45952.934302430556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45952.934302430556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45952.934302430556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45952.934302430556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45952.934302430556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45952.934302430556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45952.934302430556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45952.934302430556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45952.934302430556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45952.934302430556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45952.934302430556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45952.934302430556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45952.934302430556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45952.934302430556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45952.934302430556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45952.934302430556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45952.934302430556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45952.934302430556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45952.934302430556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45952.934302430556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45952.934302430556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45952.934302430556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45952.934302430556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45952.934302430556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45952.934302430556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45952.934302430556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45952.934302430556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45952.934302430556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45952.934302430556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45952.934302430556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45952.934302430556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45952.934302430556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45952.934302430556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45952.934302430556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45952.934302430556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45952.934302430556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45952.934302430556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45952.934302430556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45952.934302430556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45952.934302430556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45952.934302430556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45952.934302430556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45952.934302430556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45952.934302430556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45952.934302430556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45952.934302430556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45952.934302430556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45952.934302430556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45952.934302430556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45952.934302430556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45952.934302430556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45952.934302430556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45952.934302430556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45952.934302430556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45952.934302430556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45952.934302430556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45952.934302430556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45952.934302430556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45952.934302430556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45952.934302430556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45952.934302430556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45952.934302430556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45952.934302430556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45952.934302430556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45952.934302430556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45952.934302430556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45952.934302430556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45952.934302430556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45952.934302430556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45952.934302430556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45952.934302430556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45952.934302430556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45952.934302430556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45952.934302430556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45952.934302430556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45952.934302430556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45952.934302430556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45952.934302430556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45952.934302430556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45952.934302430556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45952.934302430556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45952.934302430556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45952.934302430556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45952.934302430556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45952.934302430556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45952.934302430556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45952.934302430556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45952.934302430556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45952.934302430556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45952.934302430556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45952.934302430556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45952.934302430556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45952.934302430556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45952.934302430556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45952.934302430556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45952.934302430556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45952.934302430556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45952.934302430556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45952.934302430556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45952.934302430556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45952.934302430556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45952.934302430556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45952.934302430556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45952.934302430556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45952.934302430556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45952.934302430556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45952.934302430556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45952.934302430556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45952.934302430556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45952.934302430556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45952.934302430556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45952.934302430556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45952.934302430556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45952.934302430556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45952.934302430556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45952.934302430556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45952.934302430556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45952.934302430556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45952.934302430556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45952.934302430556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45952.934302430556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45952.934302430556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45952.934302430556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45952.934302430556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45952.934302430556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45952.934302430556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45952.934302430556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45952.934302430556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45952.934302430556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45952.934302430556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45952.934302430556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45952.934302430556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45952.934302430556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45952.934302430556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45952.934302430556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45952.934302430556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45952.934302430556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45952.934302430556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45952.934302430556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45952.934302430556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45952.934302430556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45952.934302430556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45952.934302430556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45952.934302430556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45952.934302430556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45952.934302430556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45952.934302430556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45952.934302430556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45952.934302430556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45952.934302430556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45952.934302430556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45952.934302430556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45952.934302430556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45952.934302430556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45952.934302430556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45952.934302430556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45952.934302430556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45952.934302430556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45952.934302430556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45952.934302430556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45952.934302430556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45952.934302430556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45952.934302430556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45952.934302430556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45952.934302430556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45952.934302430556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45952.934302430556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45952.934302430556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45952.934302430556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45952.934302430556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45952.934302430556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45952.934302430556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45952.934302430556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45952.934302430556</v>
      </c>
      <c r="H272" s="125"/>
      <c r="I272" s="121" t="str">
        <f>IFERROR(VLOOKUP(D272,DB!A:F,6,0),"")</f>
        <v/>
      </c>
      <c r="J272" s="121" t="str">
        <f>IFERROR(VLOOKUP(D272,DB!A:G,7,0),"")</f>
        <v/>
      </c>
      <c r="K272" s="127"/>
      <c r="L272" s="123" t="str">
        <f>IFERROR(VLOOKUP(D272,DB!A:I,9,0),"")</f>
        <v/>
      </c>
    </row>
    <row r="273" spans="1:12" ht="15" customHeight="1">
      <c r="A273" s="128"/>
      <c r="B273" s="128" t="str">
        <f>IFERROR(VLOOKUP(D273,DB!A:K,11,0),"")</f>
        <v/>
      </c>
      <c r="C273" s="129"/>
      <c r="D273" s="130"/>
      <c r="E273" s="131"/>
      <c r="F273" s="132"/>
      <c r="G273" s="133">
        <f ca="1">IFERROR(NOW()-F273,"")</f>
        <v>45952.934302430556</v>
      </c>
      <c r="H273" s="132"/>
      <c r="I273" s="128" t="str">
        <f>IFERROR(VLOOKUP(D273,DB!A:F,6,0),"")</f>
        <v/>
      </c>
      <c r="J273" s="128" t="str">
        <f>IFERROR(VLOOKUP(D273,DB!A:G,7,0),"")</f>
        <v/>
      </c>
      <c r="K273" s="134"/>
      <c r="L273" s="130" t="str">
        <f>IFERROR(VLOOKUP(D273,DB!A:I,9,0),"")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61.102242245367961</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26.745425115739636</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8.1627283564812387</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4.2731913194438675</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2</v>
      </c>
      <c r="D6" s="154" t="s">
        <v>35492</v>
      </c>
      <c r="E6" s="154" t="s">
        <v>38998</v>
      </c>
      <c r="F6" s="155">
        <v>45952.901608796295</v>
      </c>
      <c r="G6" s="156">
        <f ca="1">IFERROR(NOW()-F6,"")</f>
        <v>3.2693634260795079E-2</v>
      </c>
      <c r="H6" s="155">
        <v>45952.894421296296</v>
      </c>
      <c r="I6" s="154" t="str">
        <f>IFERROR(VLOOKUP(D6,DB!A:F,6,0),"")</f>
        <v>SCECO</v>
      </c>
      <c r="J6" s="154" t="str">
        <f>IFERROR(VLOOKUP(D6,DB!A:G,7,0),"")</f>
        <v>Dead</v>
      </c>
      <c r="K6" s="154" t="s">
        <v>39099</v>
      </c>
      <c r="L6" s="154" t="str">
        <f>IFERROR(VLOOKUP(D6,DB!A:I,9,0),"")</f>
        <v>Latis</v>
      </c>
    </row>
    <row r="7" spans="1:13" ht="15">
      <c r="A7" s="154" t="s">
        <v>39100</v>
      </c>
      <c r="B7" s="154" t="str">
        <f>IFERROR(VLOOKUP(D7,DB!A:K,11,0),"")</f>
        <v>R5</v>
      </c>
      <c r="C7" s="154">
        <v>1</v>
      </c>
      <c r="D7" s="154" t="s">
        <v>32319</v>
      </c>
      <c r="E7" s="154" t="s">
        <v>38998</v>
      </c>
      <c r="F7" s="155">
        <v>45952.917233796295</v>
      </c>
      <c r="G7" s="156">
        <f ca="1">IFERROR(NOW()-F7,"")</f>
        <v>1.7068634260795079E-2</v>
      </c>
      <c r="H7" s="155">
        <v>45952.911099537036</v>
      </c>
      <c r="I7" s="154" t="str">
        <f>IFERROR(VLOOKUP(D7,DB!A:F,6,0),"")</f>
        <v>Generator-SG</v>
      </c>
      <c r="J7" s="154" t="str">
        <f>IFERROR(VLOOKUP(D7,DB!A:G,7,0),"")</f>
        <v>Vandalized</v>
      </c>
      <c r="K7" s="154" t="s">
        <v>39099</v>
      </c>
      <c r="L7" s="154" t="str">
        <f>IFERROR(VLOOKUP(D7,DB!A:I,9,0),"")</f>
        <v>Latis</v>
      </c>
    </row>
    <row r="8" spans="1:13" ht="15">
      <c r="A8" s="161"/>
      <c r="B8" s="161" t="str">
        <f>IFERROR(VLOOKUP(D8,DB!A:K,11,0),"")</f>
        <v/>
      </c>
      <c r="C8" s="161"/>
      <c r="D8" s="161"/>
      <c r="E8" s="161"/>
      <c r="F8" s="162"/>
      <c r="G8" s="163">
        <f ca="1">IFERROR(NOW()-F8,"")</f>
        <v>45952.934302430556</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45952.934302430556</v>
      </c>
      <c r="H9" s="162"/>
      <c r="I9" s="161" t="str">
        <f>IFERROR(VLOOKUP(D9,DB!A:F,6,0),"")</f>
        <v/>
      </c>
      <c r="J9" s="161" t="str">
        <f>IFERROR(VLOOKUP(D9,DB!A:G,7,0),"")</f>
        <v/>
      </c>
      <c r="K9" s="161"/>
      <c r="L9" s="161" t="str">
        <f>IFERROR(VLOOKUP(D9,DB!A:I,9,0),"")</f>
        <v/>
      </c>
    </row>
    <row r="10" spans="1:13" ht="15">
      <c r="A10" s="161"/>
      <c r="B10" s="161" t="str">
        <f>IFERROR(VLOOKUP(D10,DB!A:K,11,0),"")</f>
        <v/>
      </c>
      <c r="C10" s="161"/>
      <c r="D10" s="157"/>
      <c r="E10" s="161"/>
      <c r="F10" s="162"/>
      <c r="G10" s="163">
        <f ca="1">IFERROR(NOW()-F10,"")</f>
        <v>45952.934302430556</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45952.934302430556</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45952.934302430556</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45952.934302430556</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45952.934302430556</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45952.934302430556</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45952.934302430556</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45952.934302430556</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45952.934302430556</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45952.934302430556</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45952.934302430556</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45952.934302430556</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45952.934302430556</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45952.934302430556</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45952.934302430556</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45952.934302430556</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45952.934302430556</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45952.934302430556</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45952.934302430556</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45952.934302430556</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45952.934302430556</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45952.934302430556</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45952.934302430556</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45952.934302430556</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45952.934302430556</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45952.934302430556</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45952.934302430556</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45952.934302430556</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45952.934302430556</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45952.934302430556</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45952.934302430556</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45952.934302430556</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45952.934302430556</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45952.934302430556</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45952.934302430556</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45952.934302430556</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45952.934302430556</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45952.934302430556</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45952.934302430556</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45952.934302430556</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45952.934302430556</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45952.934302430556</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45952.934302430556</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45952.934302430556</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45952.934302430556</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45952.934302430556</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45952.934302430556</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45952.934302430556</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45952.934302430556</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45952.934302430556</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45952.934302430556</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45952.934302430556</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45952.934302430556</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45952.934302430556</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45952.934302430556</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45952.934302430556</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45952.934302430556</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45952.934302430556</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45952.934302430556</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45952.934302430556</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45952.934302430556</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45952.934302430556</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45952.934302430556</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45952.934302430556</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45952.934302430556</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45952.934302430556</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45952.934302430556</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45952.934302430556</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45952.934302430556</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45952.934302430556</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45952.934302430556</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45952.934302430556</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45952.934302430556</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45952.934302430556</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45952.934302430556</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45952.934302430556</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45952.934302430556</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45952.934302430556</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45952.934302430556</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45952.934302430556</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45952.934302430556</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45952.934302430556</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45952.934302430556</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45952.934302430556</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45952.934302430556</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45952.934302430556</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45952.934302430556</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45952.934302430556</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45952.934302430556</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45952.934302430556</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45952.934302430556</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45952.934302430556</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45952.934302430556</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45952.934302430556</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45952.934302430556</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45952.934302430556</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45952.934302430556</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45952.934302430556</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45952.934302430556</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45952.934302430556</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45952.934302430556</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45952.934302430556</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45952.934302430556</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45952.934302430556</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45952.934302430556</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45952.934302430556</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45952.934302430556</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45952.934302430556</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45952.934302430556</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45952.934302430556</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45952.934302430556</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45952.934302430556</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45952.934302430556</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45952.934302430556</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45952.934302430556</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45952.934302430556</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45952.934302430556</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45952.934302430556</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45952.934302430556</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45952.934302430556</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45952.934302430556</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45952.934302430556</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45952.934302430556</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45952.934302430556</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45952.934302430556</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45952.934302430556</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45952.934302430556</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45952.934302430556</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45952.934302430556</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45952.934302430556</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45952.934302430556</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45952.934302430556</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45952.934302430556</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45952.934302430556</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45952.934302430556</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45952.934302430556</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45952.934302430556</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45952.934302430556</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45952.934302430556</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45952.934302430556</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45952.934302430556</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45952.934302430556</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45952.934302430556</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45952.934302430556</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45952.934302430556</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45952.934302430556</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45952.934302430556</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45952.934302430556</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45952.934302430556</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45952.934302430556</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45952.934302430556</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45952.934302430556</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45952.934302430556</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45952.934302430556</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45952.934302430556</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45952.934302430556</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45952.934302430556</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45952.934302430556</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45952.934302430556</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45952.934302430556</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45952.934302430556</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45952.934302430556</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45952.934302430556</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45952.934302430556</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45952.934302430556</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45952.934302430556</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45952.934302430556</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45952.934302430556</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45952.934302430556</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45952.934302430556</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45952.934302430556</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45952.934302430556</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45952.934302430556</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45952.934302430556</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45952.934302430556</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45952.934302430556</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45952.934302430556</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45952.934302430556</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45952.934302430556</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45952.934302430556</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45952.934302430556</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45952.934302430556</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45952.934302430556</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45952.934302430556</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45952.934302430556</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45952.934302430556</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45952.934302430556</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45952.934302430556</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45952.934302430556</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45952.934302430556</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45952.934302430556</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45952.934302430556</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45952.934302430556</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45952.934302430556</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45952.934302430556</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45952.934302430556</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45952.934302430556</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45952.934302430556</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45952.934302430556</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45952.934302430556</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45952.934302430556</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45952.934302430556</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45952.934302430556</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45952.934302430556</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45952.934302430556</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45952.934302430556</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45952.934302430556</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45952.934302430556</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45952.934302430556</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45952.934302430556</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45952.934302430556</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45952.934302430556</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45952.934302430556</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45952.934302430556</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45952.934302430556</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45952.934302430556</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45952.934302430556</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45952.934302430556</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45952.934302430556</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45952.934302430556</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45952.934302430556</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45952.934302430556</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45952.934302430556</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45952.934302430556</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45952.934302430556</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45952.934302430556</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45952.934302430556</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45952.934302430556</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45952.934302430556</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45952.934302430556</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45952.934302430556</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45952.934302430556</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45952.934302430556</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45952.934302430556</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45952.934302430556</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45952.934302430556</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45952.934302430556</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45952.934302430556</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45952.934302430556</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45952.934302430556</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45952.934302430556</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45952.934302430556</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45952.934302430556</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45952.934302430556</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45952.934302430556</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45952.934302430556</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45952.934302430556</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45952.934302430556</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45952.934302430556</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45952.934302430556</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45952.934302430556</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45952.934302430556</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45952.934302430556</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45952.934302430556</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45952.934302430556</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45952.934302430556</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45952.934302430556</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45952.934302430556</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45952.934302430556</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45952.934302430556</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45952.934302430556</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45952.934302430556</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45952.934302430556</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45952.934302430556</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45952.934302430556</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45952.934302430556</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45952.934302430556</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45952.934302430556</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45952.934302430556</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45952.934302430556</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45952.934302430556</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45952.934302430556</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45952.934302430556</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45952.934302430556</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45952.934302430556</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45952.934302430556</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45952.934302430556</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45952.934302430556</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45952.934302430556</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45952.934302430556</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45952.934302430556</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45952.934302430556</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45952.934302430556</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45952.934302430556</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45952.934302430556</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45952.934302430556</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45952.934302430556</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45952.934302430556</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45952.934302430556</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45952.934302430556</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45952.934302430556</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45952.934302430556</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45952.934302430556</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45952.934302430556</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45952.934302430556</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45952.934302430556</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45952.934302430556</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45952.934302430556</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45952.934302430556</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45952.934302430556</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45952.934302430556</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45952.934302430556</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45952.934302430556</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45952.934302430556</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45952.934302430556</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45952.934302430556</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45952.934302430556</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45952.934302430556</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45952.934302430556</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45952.934302430556</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45952.934302430556</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45952.934302430556</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45952.934302430556</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45952.934302430556</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45952.934302430556</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45952.934302430556</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45952.934302430556</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45952.934302430556</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45952.934302430556</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45952.934302430556</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45952.934302430556</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45952.934302430556</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45952.934302430556</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45952.934302430556</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45952.934302430556</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45952.934302430556</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45952.934302430556</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45952.934302430556</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45952.934302430556</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45952.934302430556</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45952.934302430556</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45952.934302430556</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45952.934302430556</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45952.934302430556</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45952.934302430556</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45952.934302430556</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45952.934302430556</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45952.934302430556</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45952.934302430556</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45952.934302430556</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45952.934302430556</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45952.934302430556</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45952.934302430556</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45952.934302430556</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45952.934302430556</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45952.934302430556</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45952.934302430556</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45952.934302430556</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45952.934302430556</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45952.934302430556</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45952.934302430556</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45952.934302430556</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45952.934302430556</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45952.934302430556</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45952.934302430556</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45952.934302430556</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45952.934302430556</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45952.934302430556</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45952.934302430556</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45952.934302430556</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45952.934302430556</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45952.934302430556</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45952.934302430556</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45952.934302430556</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45952.934302430556</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45952.934302430556</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45952.934302430556</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45952.934302430556</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45952.934302430556</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45952.934302430556</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45952.934302430556</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45952.934302430556</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45952.934302430556</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45952.934302430556</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45952.934302430556</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45952.934302430556</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45952.934302430556</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45952.934302430556</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45952.934302430556</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45952.934302430556</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45952.934302430556</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45952.934302430556</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45952.934302430556</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45952.934302430556</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45952.934302430556</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45952.934302430556</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45952.934302430556</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45952.934302430556</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45952.934302430556</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45952.934302430556</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45952.934302430556</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45952.934302430556</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45952.934302430556</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45952.934302430556</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45952.934302430556</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45952.934302430556</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45952.934302430556</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45952.934302430556</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45952.934302430556</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45952.934302430556</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45952.934302430556</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45952.934302430556</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45952.934302430556</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45952.934302430556</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45952.934302430556</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45952.934302430556</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45952.934302430556</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45952.934302430556</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45952.934302430556</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45952.934302430556</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45952.934302430556</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45952.934302430556</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45952.934302430556</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45952.934302430556</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45952.934302430556</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45952.934302430556</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45952.934302430556</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45952.934302430556</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45952.934302430556</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45952.934302430556</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45952.934302430556</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45952.934302430556</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45952.934302430556</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45952.934302430556</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45952.934302430556</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45952.934302430556</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45952.934302430556</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45952.934302430556</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45952.934302430556</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45952.934302430556</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45952.934302430556</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45952.934302430556</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45952.934302430556</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45952.934302430556</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45952.934302430556</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45952.934302430556</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45952.934302430556</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45952.934302430556</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45952.934302430556</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45952.934302430556</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45952.934302430556</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45952.934302430556</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45952.934302430556</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45952.934302430556</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45952.934302430556</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45952.934302430556</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45952.934302430556</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45952.934302430556</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45952.934302430556</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45952.934302430556</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45952.934302430556</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45952.934302430556</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45952.934302430556</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45952.934302430556</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45952.934302430556</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45952.934302430556</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45952.934302430556</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45952.934302430556</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45952.934302430556</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45952.934302430556</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45952.934302430556</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45952.934302430556</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45952.934302430556</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45952.934302430556</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45952.934302430556</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45952.934302430556</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45952.934302430556</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45952.934302430556</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45952.934302430556</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45952.934302430556</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45952.934302430556</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45952.934302430556</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45952.934302430556</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45952.934302430556</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45952.934302430556</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45952.934302430556</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45952.934302430556</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45952.934302430556</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45952.934302430556</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45952.934302430556</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45952.934302430556</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45952.934302430556</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45952.934302430556</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45952.934302430556</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45952.934302430556</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45952.934302430556</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45952.934302430556</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45952.934302430556</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45952.934302430556</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45952.934302430556</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45952.934302430556</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45952.934302430556</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45952.934302430556</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45952.934302430556</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45952.934302430556</v>
      </c>
      <c r="H504" s="162"/>
      <c r="I504" s="161" t="str">
        <f>IFERROR(VLOOKUP(D504,DB!A:F,6,0),"")</f>
        <v/>
      </c>
      <c r="J504" s="161" t="str">
        <f>IFERROR(VLOOKUP(D504,DB!A:G,7,0),"")</f>
        <v/>
      </c>
      <c r="K504" s="161"/>
      <c r="L504" s="161" t="str">
        <f>IFERROR(VLOOKUP(D504,DB!A:I,9,0),"")</f>
        <v/>
      </c>
    </row>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14" ht="15"/>
    <row r="615" ht="15"/>
    <row r="617" ht="15"/>
    <row r="618" ht="15"/>
    <row r="619" ht="15"/>
    <row r="620" ht="15"/>
    <row r="622" ht="15"/>
    <row r="623" ht="15"/>
    <row r="630" ht="15"/>
    <row r="631" ht="15"/>
    <row r="632" ht="15"/>
    <row r="633" ht="15"/>
    <row r="634" ht="15"/>
    <row r="635" ht="15"/>
    <row r="638" ht="15"/>
    <row r="639" ht="15"/>
    <row r="640" ht="15"/>
    <row r="641" ht="15"/>
    <row r="642" ht="15"/>
    <row r="643" ht="15"/>
    <row r="644" ht="15"/>
    <row r="645" ht="15"/>
    <row r="646" ht="15"/>
    <row r="647" ht="15"/>
    <row r="648" ht="15"/>
    <row r="649"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5" ht="15"/>
    <row r="706" ht="15"/>
    <row r="743" ht="15"/>
    <row r="744" ht="15"/>
    <row r="745" ht="15"/>
    <row r="746" ht="15"/>
    <row r="747" ht="15"/>
    <row r="748" ht="15"/>
    <row r="749" ht="15"/>
    <row r="750" ht="15"/>
    <row r="751" ht="15"/>
    <row r="752"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1042" ht="15"/>
    <row r="1043" ht="15"/>
    <row r="1044" ht="15"/>
    <row r="1045" ht="15"/>
    <row r="1046" ht="15"/>
    <row r="1047"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7" ht="15"/>
    <row r="1118" ht="15"/>
    <row r="1120" ht="15"/>
    <row r="1121" ht="15"/>
    <row r="1122" ht="15"/>
    <row r="1123" ht="15"/>
    <row r="1124" ht="15"/>
    <row r="1125" ht="15"/>
    <row r="1126" ht="15"/>
    <row r="1128" ht="15"/>
    <row r="1129" ht="15"/>
    <row r="1130"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9" ht="15"/>
    <row r="1200" ht="15"/>
    <row r="1201" ht="15"/>
    <row r="1202" ht="15"/>
    <row r="1203" ht="15"/>
    <row r="1204" ht="15"/>
    <row r="1205" ht="15"/>
    <row r="1206" ht="15"/>
    <row r="1207" ht="15"/>
    <row r="1208" ht="15"/>
    <row r="1209" ht="15"/>
    <row r="1210" ht="15"/>
    <row r="1211" ht="15"/>
    <row r="1212" ht="15"/>
    <row r="1214" ht="15"/>
    <row r="1215" ht="15"/>
    <row r="1216" ht="15"/>
    <row r="1217" ht="15"/>
    <row r="1218" ht="15"/>
    <row r="1219" ht="15"/>
    <row r="1220" ht="15"/>
    <row r="1221" ht="15"/>
    <row r="1222" ht="15"/>
    <row r="1223" ht="15"/>
    <row r="1224" ht="15"/>
    <row r="1225" ht="15"/>
    <row r="1228" ht="15"/>
    <row r="1229" ht="15"/>
    <row r="1230" ht="15"/>
    <row r="1231" ht="15"/>
    <row r="1232" ht="15"/>
    <row r="1233" ht="15"/>
    <row r="1234"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65" ht="15"/>
    <row r="1266" ht="15"/>
    <row r="1269" ht="15"/>
    <row r="1270" ht="15"/>
    <row r="1271" ht="15"/>
    <row r="1272" ht="15"/>
    <row r="1273" ht="15"/>
    <row r="1274" ht="15"/>
    <row r="1275" ht="15"/>
    <row r="1276" ht="15"/>
    <row r="1279" ht="15"/>
    <row r="1280" ht="15"/>
    <row r="1281" ht="15"/>
    <row r="1282" ht="15"/>
    <row r="1283" ht="15"/>
    <row r="1284" ht="15"/>
    <row r="1285" ht="15"/>
    <row r="1286" ht="15"/>
    <row r="1287" ht="15"/>
    <row r="1288" ht="15"/>
    <row r="1289" ht="15"/>
    <row r="1290" ht="15"/>
    <row r="1292" ht="15"/>
    <row r="1293" ht="15"/>
    <row r="1294" ht="15"/>
    <row r="1297" ht="15"/>
    <row r="1299" ht="15"/>
    <row r="1301" ht="15"/>
    <row r="1304" ht="15"/>
    <row r="1305" ht="15"/>
    <row r="1306" ht="15"/>
    <row r="1308" ht="15"/>
    <row r="1310" ht="15"/>
    <row r="1311" ht="15"/>
    <row r="1312" ht="15"/>
    <row r="1313" ht="15"/>
    <row r="1314" ht="15"/>
    <row r="1316" ht="15"/>
    <row r="1317" ht="15"/>
    <row r="1318" ht="15"/>
    <row r="1319" ht="15"/>
    <row r="1321" ht="15"/>
    <row r="1323" ht="15"/>
    <row r="1324" ht="15"/>
    <row r="1326" ht="15"/>
    <row r="1327" ht="15"/>
  </sheetData>
  <dataValidations count="2">
    <dataValidation allowBlank="1" showInputMessage="1" showErrorMessage="1" sqref="E1" xr:uid="{920C6338-E771-4DAE-8C89-92A9093EA4DE}"/>
    <dataValidation type="list" allowBlank="1" showInputMessage="1" showErrorMessage="1" sqref="E2:E5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tabSelected="1"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45952.934302430556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45952.934302430556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45952.934302430556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45952.934302430556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45952.934302430556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45952.934302430556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45952.934302430556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45952.934302430556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45952.934302430556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45952.934302430556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45952.934302430556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45952.934302430556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45952.934302430556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45952.934302430556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45952.934302430556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45952.934302430556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45952.934302430556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45952.934302430556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45952.934302430556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45952.934302430556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45952.934302430556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45952.934302430556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45952.934302430556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45952.934302430556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45952.934302430556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45952.934302430556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45952.934302430556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45952.934302430556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45952.934302430556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45952.934302430556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45952.934302430556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45952.934302430556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45952.934302430556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45952.934302430556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45952.934302430556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45952.934302430556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45952.934302430556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45952.934302430556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45952.934302430556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45952.934302430556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45952.934302430556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45952.934302430556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45952.934302430556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45952.934302430556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45952.934302430556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45952.934302430556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45952.934302430556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45952.934302430556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45952.934302430556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45952.934302430556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45952.934302430556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45952.934302430556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45952.934302430556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45952.934302430556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45952.934302430556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45952.934302430556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45952.934302430556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45952.934302430556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45952.934302430556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45952.934302430556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45952.934302430556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45952.934302430556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45952.934302430556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45952.934302430556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45952.934302430556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45952.934302430556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45952.934302430556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45952.934302430556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45952.934302430556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45952.934302430556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45952.934302430556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45952.934302430556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45952.934302430556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45952.934302430556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45952.934302430556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45952.934302430556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45952.934302430556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45952.934302430556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45952.934302430556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45952.934302430556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45952.934302430556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45952.934302430556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45952.934302430556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45952.934302430556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45952.934302430556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45952.934302430556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45952.934302430556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45952.934302430556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45952.934302430556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45952.934302430556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45952.934302430556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45952.934302430556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45952.934302430556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45952.934302430556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45952.934302430556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45952.934302430556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45952.934302430556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45952.934302430556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45952.934302430556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45952.934302430556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45952.934302430556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45952.934302430556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45952.934302430556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45952.934302430556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45952.934302430556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45952.934302430556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45952.934302430556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45952.934302430556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45952.934302430556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45952.934302430556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45952.934302430556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45952.934302430556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45952.934302430556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45952.934302430556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45952.934302430556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45952.934302430556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45952.934302430556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45952.934302430556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45952.934302430556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45952.934302430556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45952.934302430556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45952.934302430556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45952.934302430556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45952.934302430556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45952.934302430556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45952.934302430556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45952.934302430556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45952.934302430556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45952.934302430556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45952.934302430556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45952.934302430556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45952.934302430556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45952.934302430556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45952.934302430556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45952.934302430556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45952.934302430556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45952.934302430556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45952.934302430556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45952.934302430556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45952.934302430556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45952.934302430556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45952.934302430556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45952.934302430556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45952.934302430556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45952.934302430556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45952.934302430556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45952.934302430556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45952.934302430556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45952.934302430556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45952.934302430556</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45952.934302430556</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45952.934302430556</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45952.934302430556</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45952.934302430556</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45952.934302430556</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45952.934302430556</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45952.934302430556</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45952.934302430556</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45952.934302430556</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45952.934302430556</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45952.934302430556</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45952.934302430556</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45952.934302430556</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45952.934302430556</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45952.934302430556</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45952.934302430556</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45952.934302430556</v>
      </c>
      <c r="H168" s="109"/>
      <c r="I168" s="105" t="str">
        <f>IFERROR(VLOOKUP(D168,DB!A:F,6,0),"")</f>
        <v/>
      </c>
      <c r="J168" s="104" t="str">
        <f>IFERROR(VLOOKUP(D168,DB!A:G,7,0),"")</f>
        <v/>
      </c>
      <c r="K168" s="110"/>
      <c r="L168" s="111" t="str">
        <f>IFERROR(VLOOKUP(D168,DB!A:I,9,0),"")</f>
        <v/>
      </c>
    </row>
  </sheetData>
  <dataValidations count="2">
    <dataValidation allowBlank="1" showInputMessage="1" showErrorMessage="1" sqref="E1" xr:uid="{380493DB-286A-4683-AF55-C78F04945A49}"/>
    <dataValidation type="list" allowBlank="1" showInputMessage="1" showErrorMessage="1" sqref="E2: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2025-10-22T19:28:03Z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