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68" documentId="13_ncr:1_{F6CB121F-512D-4AA6-A0C1-0FB36C537598}" xr6:coauthVersionLast="47" xr6:coauthVersionMax="47" xr10:uidLastSave="{4A261DB9-44E1-4A2E-B272-9054F059E5A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<sst xmlns="http://schemas.openxmlformats.org/spreadsheetml/2006/main" count="178585" uniqueCount="39078">
  <si>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</si>
  <si>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</si>
  <si>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</si>
  <si>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</si>
  <si>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</si>
  <si>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</si>
  <si>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</si>
  <si>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</si>
  <si>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</si>
  <si>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</si>
  <si>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</si>
  <si>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</si>
  <si>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</si>
  <si>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</si>
  <si>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</si>
  <si>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</si>
  <si>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</si>
  <si>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</si>
  <si>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</si>
  <si>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</si>
  <si>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</si>
  <si>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</si>
  <si>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</si>
  <si>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</si>
  <si>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</si>
  <si>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</si>
  <si>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</si>
  <si>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</si>
  <si>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</si>
  <si>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</si>
  <si>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</si>
  <si>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</si>
  <si>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</si>
  <si>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</si>
  <si>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</si>
  <si>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</si>
  <si>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</si>
  <si>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</si>
  <si>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</si>
  <si>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</si>
  <si>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</si>
  <si>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</si>
  <si>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</si>
  <si>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</si>
  <si>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</si>
  <si>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</si>
  <si>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</si>
  <si>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</si>
  <si>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</si>
  <si>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</si>
  <si>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</si>
  <si>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</si>
  <si>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</si>
  <si>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</si>
  <si>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</si>
  <si>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</si>
  <si>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</si>
  <si>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</si>
  <si>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</si>
  <si>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</si>
  <si>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</si>
  <si>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</si>
  <si>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</si>
  <si>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</si>
  <si>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</si>
  <si>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</si>
  <si>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</si>
  <si>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</si>
  <si>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</si>
  <si>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</si>
  <si>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</si>
  <si>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</si>
  <si>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</si>
  <si>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</si>
  <si>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</si>
  <si>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</si>
  <si>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</si>
  <si>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</si>
  <si>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</si>
  <si>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</si>
  <si>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</si>
  <si>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</si>
  <si>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</si>
  <si>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</si>
  <si>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</si>
  <si>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</si>
  <si>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</si>
  <si>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</si>
  <si>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</si>
  <si>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</si>
  <si>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</si>
  <si>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</si>
  <si>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</si>
  <si>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</si>
  <si>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</si>
  <si>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</si>
  <si>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</si>
  <si>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</si>
  <si>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</si>
  <si>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</si>
  <si>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</si>
  <si>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</si>
  <si>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</si>
  <si>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</si>
  <si>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</si>
  <si>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</si>
  <si>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</si>
  <si>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</si>
  <si>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</si>
  <si>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</si>
  <si>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</si>
  <si>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</si>
  <si>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</si>
  <si>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</si>
  <si>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</si>
  <si>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</si>
  <si>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</si>
  <si>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</si>
  <si>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</si>
  <si>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</si>
  <si>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</si>
  <si>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</si>
  <si>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</si>
  <si>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</si>
  <si>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</si>
  <si>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</si>
  <si>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</si>
  <si>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</si>
  <si>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</si>
  <si>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</si>
  <si>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</si>
  <si>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</si>
  <si>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</si>
  <si>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</si>
  <si>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</si>
  <si>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</si>
  <si>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</si>
  <si>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</si>
  <si>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</si>
  <si>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</si>
  <si>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</si>
  <si>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</si>
  <si>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</si>
  <si>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</si>
  <si>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</si>
  <si>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</si>
  <si>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</si>
  <si>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</si>
  <si>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</si>
  <si>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</si>
  <si>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</si>
  <si>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</si>
  <si>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</si>
  <si>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</si>
  <si>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</si>
  <si>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</si>
  <si>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</si>
  <si>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</si>
  <si>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</si>
  <si>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</si>
  <si>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</si>
  <si>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</si>
  <si>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</si>
  <si>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</si>
  <si>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</si>
  <si>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</si>
  <si>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</si>
  <si>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</si>
  <si>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</si>
  <si>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</si>
  <si>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</si>
  <si>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</si>
  <si>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</si>
  <si>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</si>
  <si>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</si>
  <si>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</si>
  <si>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</si>
  <si>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</si>
  <si>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</si>
  <si>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</si>
  <si>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</si>
  <si>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</si>
  <si>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</si>
  <si>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</si>
  <si>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</si>
  <si>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</si>
  <si>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</si>
  <si>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</si>
  <si>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</si>
  <si>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</si>
  <si>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</si>
  <si>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</si>
  <si>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</si>
  <si>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</si>
  <si>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</si>
  <si>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</si>
  <si>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</si>
  <si>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</si>
  <si>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</si>
  <si>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</si>
  <si>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</si>
  <si>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</si>
  <si>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</si>
  <si>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</si>
  <si>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</si>
  <si>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</si>
  <si>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</si>
  <si>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</si>
  <si>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</si>
  <si>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</si>
  <si>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</si>
  <si>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</si>
  <si>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</si>
  <si>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</si>
  <si>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</si>
  <si>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</si>
  <si>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</si>
  <si>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</si>
  <si>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</si>
  <si>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</si>
  <si>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</si>
  <si>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</si>
  <si>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</si>
  <si>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</si>
  <si>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</si>
  <si>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</si>
  <si>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</si>
  <si>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</si>
  <si>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</si>
  <si>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</si>
  <si>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</si>
  <si>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</si>
  <si>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</si>
  <si>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</si>
  <si>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</si>
  <si>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</si>
  <si>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</si>
  <si>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</si>
  <si>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</si>
  <si>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</si>
  <si>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</si>
  <si>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</si>
  <si>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</si>
  <si>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</si>
  <si>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</si>
  <si>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</si>
  <si>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</si>
  <si>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</si>
  <si>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</si>
  <si>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</si>
  <si>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</si>
  <si>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</si>
  <si>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</si>
  <si>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</si>
  <si>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</si>
  <si>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</si>
  <si>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</si>
  <si>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</si>
  <si>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</si>
  <si>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</si>
  <si>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</si>
  <si>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</si>
  <si>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</si>
  <si>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</si>
  <si>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</si>
  <si>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</si>
  <si>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</si>
  <si>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</si>
  <si>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</si>
  <si>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</si>
  <si>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</si>
  <si>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</si>
  <si>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</si>
  <si>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</si>
  <si>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</si>
  <si>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</si>
  <si>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</si>
  <si>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</si>
  <si>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</si>
  <si>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</si>
  <si>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</si>
  <si>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</si>
  <si>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</si>
  <si>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</si>
  <si>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</si>
  <si>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</si>
  <si>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</si>
  <si>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</si>
  <si>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</si>
  <si>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</si>
  <si>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</si>
  <si>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</si>
  <si>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</si>
  <si>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</si>
  <si>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</si>
  <si>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</si>
  <si>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</si>
  <si>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</si>
  <si>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</si>
  <si>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</si>
  <si>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</si>
  <si>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</si>
  <si>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</si>
  <si>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</si>
  <si>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</si>
  <si>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</si>
  <si>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</si>
  <si>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</si>
  <si>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</si>
  <si>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</si>
  <si>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</si>
  <si>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</si>
  <si>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</si>
  <si>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</si>
  <si>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</si>
  <si>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</si>
  <si>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</si>
  <si>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</si>
  <si>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</si>
  <si>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</si>
  <si>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</si>
  <si>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</si>
  <si>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</si>
  <si>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</si>
  <si>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</si>
  <si>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</si>
  <si>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</si>
  <si>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</si>
  <si>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</si>
  <si>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</si>
  <si>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</si>
  <si>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</si>
  <si>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</si>
  <si>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</si>
  <si>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</si>
  <si>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</si>
  <si>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</si>
  <si>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</si>
  <si>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</si>
  <si>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</si>
  <si>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</si>
  <si>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</si>
  <si>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</si>
  <si>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</si>
  <si>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</si>
  <si>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</si>
  <si>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</si>
  <si>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</si>
  <si>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</si>
  <si>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</si>
  <si>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</si>
  <si>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</si>
  <si>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</si>
  <si>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</si>
  <si>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</si>
  <si>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</si>
  <si>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</si>
  <si>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</si>
  <si>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</si>
  <si>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</si>
  <si>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</si>
  <si>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</si>
  <si>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</si>
  <si>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</si>
  <si>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</si>
  <si>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</si>
  <si>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</si>
  <si>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</si>
  <si>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</si>
  <si>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</si>
  <si>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</si>
  <si>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</si>
  <si>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</si>
  <si>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</si>
  <si>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</si>
  <si>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</si>
  <si>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</si>
  <si>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</si>
  <si>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</si>
  <si>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</si>
  <si>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</si>
  <si>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</si>
  <si>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</si>
  <si>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</si>
  <si>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</si>
  <si>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</si>
  <si>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</si>
  <si>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</si>
  <si>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</si>
  <si>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</si>
  <si>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</si>
  <si>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</si>
  <si>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</si>
  <si>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</si>
  <si>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</si>
  <si>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</si>
  <si>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</si>
  <si>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</si>
  <si>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</si>
  <si>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</si>
  <si>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</si>
  <si>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</si>
  <si>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</si>
  <si>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</si>
  <si>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</si>
  <si>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</si>
  <si>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</si>
  <si>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</si>
  <si>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</si>
  <si>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</si>
  <si>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</si>
  <si>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</si>
  <si>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</si>
  <si>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</si>
  <si>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</si>
  <si>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</si>
  <si>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</si>
  <si>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</si>
  <si>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</si>
  <si>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</si>
  <si>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</si>
  <si>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</si>
  <si>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</si>
  <si>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</si>
  <si>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</si>
  <si>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</si>
  <si>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</si>
  <si>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</si>
  <si>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</si>
  <si>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</si>
  <si>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</si>
  <si>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</si>
  <si>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</si>
  <si>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</si>
  <si>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</si>
  <si>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</si>
  <si>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</si>
  <si>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</si>
  <si>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</si>
  <si>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</si>
  <si>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</si>
  <si>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</si>
  <si>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</si>
  <si>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</si>
  <si>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</si>
  <si>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</si>
  <si>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</si>
  <si>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</si>
  <si>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</si>
  <si>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</si>
  <si>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</si>
  <si>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</si>
  <si>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</si>
  <si>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</si>
  <si>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</si>
  <si>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</si>
  <si>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</si>
  <si>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</si>
  <si>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</si>
  <si>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</si>
  <si>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</si>
  <si>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</si>
  <si>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</si>
  <si>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</si>
  <si>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</si>
  <si>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</si>
  <si>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</si>
  <si>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</si>
  <si>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</si>
  <si>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</si>
  <si>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</si>
  <si>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</si>
  <si>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</si>
  <si>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</si>
  <si>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</si>
  <si>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</si>
  <si>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</si>
  <si>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</si>
  <si>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</si>
  <si>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</si>
  <si>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</si>
  <si>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</si>
  <si>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</si>
  <si>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</si>
  <si>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</si>
  <si>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</si>
  <si>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</si>
  <si>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</si>
  <si>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</si>
  <si>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</si>
  <si>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</si>
  <si>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</si>
  <si>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</si>
  <si>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</si>
  <si>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</si>
  <si>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</si>
  <si>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</si>
  <si>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</si>
  <si>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</si>
  <si>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</si>
  <si>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</si>
  <si>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</si>
  <si>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</si>
  <si>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</si>
  <si>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</si>
  <si>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</si>
  <si>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</si>
  <si>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</si>
  <si>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</si>
  <si>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</si>
  <si>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</si>
  <si>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</si>
  <si>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</si>
  <si>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</si>
  <si>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</si>
  <si>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</si>
  <si>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</si>
  <si>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</si>
  <si>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</si>
  <si>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</si>
  <si>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</si>
  <si>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</si>
  <si>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</si>
  <si>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</si>
  <si>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</si>
  <si>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</si>
  <si>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</si>
  <si>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</si>
  <si>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</si>
  <si>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</si>
  <si>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</si>
  <si>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</si>
  <si>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</si>
  <si>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</si>
  <si>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</si>
  <si>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</si>
  <si>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</si>
  <si>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</si>
  <si>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</si>
  <si>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</si>
  <si>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</si>
  <si>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</si>
  <si>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</si>
  <si>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</si>
  <si>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</si>
  <si>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</si>
  <si>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</si>
  <si>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</si>
  <si>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</si>
  <si>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</si>
  <si>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</si>
  <si>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</si>
  <si>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</si>
  <si>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</si>
  <si>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</si>
  <si>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</si>
  <si>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</si>
  <si>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</si>
  <si>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</si>
  <si>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</si>
  <si>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</si>
  <si>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</si>
  <si>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</si>
  <si>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</si>
  <si>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</si>
  <si>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</si>
  <si>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</si>
  <si>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</si>
  <si>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</si>
  <si>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</si>
  <si>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</si>
  <si>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</si>
  <si>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</si>
  <si>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</si>
  <si>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</si>
  <si>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</si>
  <si>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</si>
  <si>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</si>
  <si>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</si>
  <si>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</si>
  <si>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</si>
  <si>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</si>
  <si>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</si>
  <si>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</si>
  <si>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</si>
  <si>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</si>
  <si>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</si>
  <si>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</si>
  <si>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</si>
  <si>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</si>
  <si>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</si>
  <si>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</si>
  <si>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</si>
  <si>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</si>
  <si>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</si>
  <si>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</si>
  <si>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</si>
  <si>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</si>
  <si>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</si>
  <si>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</si>
  <si>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</si>
  <si>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</si>
  <si>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</si>
  <si>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</si>
  <si>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</si>
  <si>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</si>
  <si>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</si>
  <si>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</si>
  <si>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</si>
  <si>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</si>
  <si>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</si>
  <si>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</si>
  <si>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</si>
  <si>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</si>
  <si>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</si>
  <si>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</si>
  <si>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</si>
  <si>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</si>
  <si>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</si>
  <si>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</si>
  <si>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</si>
  <si>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</si>
  <si>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</si>
  <si>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</si>
  <si>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</si>
  <si>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</si>
  <si>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</si>
  <si>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</si>
  <si>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</si>
  <si>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</si>
  <si>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</si>
  <si>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</si>
  <si>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</si>
  <si>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</si>
  <si>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</si>
  <si>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</si>
  <si>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</si>
  <si>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</si>
  <si>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</si>
  <si>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</si>
  <si>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</si>
  <si>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</si>
  <si>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</si>
  <si>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</si>
  <si>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</si>
  <si>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</si>
  <si>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</si>
  <si>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</si>
  <si>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</si>
  <si>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</si>
  <si>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</si>
  <si>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</si>
  <si>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</si>
  <si>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</si>
  <si>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</si>
  <si>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</si>
  <si>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</si>
  <si>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</si>
  <si>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</si>
  <si>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</si>
  <si>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</si>
  <si>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</si>
  <si>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</si>
  <si>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</si>
  <si>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</si>
  <si>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</si>
  <si>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</si>
  <si>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</si>
  <si>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</si>
  <si>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</si>
  <si>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</si>
  <si>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</si>
  <si>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</si>
  <si>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</si>
  <si>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</si>
  <si>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</si>
  <si>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</si>
  <si>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</si>
  <si>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</si>
  <si>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</si>
  <si>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</si>
  <si>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</si>
  <si>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</si>
  <si>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</si>
  <si>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</si>
  <si>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</si>
  <si>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</si>
  <si>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</si>
  <si>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</si>
  <si>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</si>
  <si>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</si>
  <si>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</si>
  <si>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</si>
  <si>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</si>
  <si>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</si>
  <si>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</si>
  <si>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</si>
  <si>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</si>
  <si>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</si>
  <si>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</si>
  <si>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</si>
  <si>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</si>
  <si>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</si>
  <si>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</si>
  <si>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</si>
  <si>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</si>
  <si>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</si>
  <si>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</si>
  <si>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</si>
  <si>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</si>
  <si>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</si>
  <si>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</si>
  <si>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</si>
  <si>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</si>
  <si>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</si>
  <si>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</si>
  <si>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</si>
  <si>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</si>
  <si>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</si>
  <si>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</si>
  <si>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</si>
  <si>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</si>
  <si>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</si>
  <si>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</si>
  <si>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</si>
  <si>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</si>
  <si>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</si>
  <si>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</si>
  <si>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</si>
  <si>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</si>
  <si>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</si>
  <si>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</si>
  <si>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</si>
  <si>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</si>
  <si>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</si>
  <si>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</si>
  <si>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</si>
  <si>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</si>
  <si>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</si>
  <si>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</si>
  <si>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</si>
  <si>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</si>
  <si>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</si>
  <si>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</si>
  <si>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</si>
  <si>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</si>
  <si>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</si>
  <si>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</si>
  <si>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</si>
  <si>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</si>
  <si>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</si>
  <si>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</si>
  <si>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</si>
  <si>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</si>
  <si>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</si>
  <si>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</si>
  <si>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</si>
  <si>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</si>
  <si>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</si>
  <si>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</si>
  <si>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</si>
  <si>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</si>
  <si>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</si>
  <si>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</si>
  <si>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</si>
  <si>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</si>
  <si>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</si>
  <si>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</si>
  <si>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</si>
  <si>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</si>
  <si>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</si>
  <si>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</si>
  <si>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</si>
  <si>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</si>
  <si>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</si>
  <si>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</si>
  <si>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</si>
  <si>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</si>
  <si>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</si>
  <si>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</si>
  <si>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</si>
  <si>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</si>
  <si>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</si>
  <si>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</si>
  <si>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</si>
  <si>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</si>
  <si>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</si>
  <si>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</si>
  <si>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</si>
  <si>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</si>
  <si>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</si>
  <si>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</si>
  <si>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</si>
  <si>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</si>
  <si>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</si>
  <si>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</si>
  <si>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</si>
  <si>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</si>
  <si>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</si>
  <si>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</si>
  <si>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</si>
  <si>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</si>
  <si>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</si>
  <si>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</si>
  <si>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</si>
  <si>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</si>
  <si>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</si>
  <si>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</si>
  <si>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</si>
  <si>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</si>
  <si>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</si>
  <si>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</si>
  <si>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</si>
  <si>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</si>
  <si>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</si>
  <si>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</si>
  <si>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</si>
  <si>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</si>
  <si>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</si>
  <si>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</si>
  <si>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</si>
  <si>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</si>
  <si>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</si>
  <si>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</si>
  <si>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</si>
  <si>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</si>
  <si>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</si>
  <si>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</si>
  <si>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</si>
  <si>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</si>
  <si>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</si>
  <si>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</si>
  <si>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</si>
  <si>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</si>
  <si>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</si>
  <si>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</si>
  <si>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</si>
  <si>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</si>
  <si>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</si>
  <si>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</si>
  <si>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</si>
  <si>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</si>
  <si>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</si>
  <si>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</si>
  <si>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</si>
  <si>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</si>
  <si>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</si>
  <si>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</si>
  <si>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</si>
  <si>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</si>
  <si>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</si>
  <si>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</si>
  <si>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</si>
  <si>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</si>
  <si>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</si>
  <si>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</si>
  <si>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</si>
  <si>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</si>
  <si>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</si>
  <si>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</si>
  <si>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</si>
  <si>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</si>
  <si>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</si>
  <si>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</si>
  <si>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</si>
  <si>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</si>
  <si>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</si>
  <si>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</si>
  <si>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</si>
  <si>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</si>
  <si>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</si>
  <si>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</si>
  <si>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</si>
  <si>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</si>
  <si>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</si>
  <si>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</si>
  <si>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</si>
  <si>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</si>
  <si>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</si>
  <si>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</si>
  <si>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</si>
  <si>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</si>
  <si>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</si>
  <si>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</si>
  <si>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</si>
  <si>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</si>
  <si>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</si>
  <si>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</si>
  <si>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</si>
  <si>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</si>
  <si>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</si>
  <si>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</si>
  <si>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</si>
  <si>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</si>
  <si>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</si>
  <si>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</si>
  <si>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</si>
  <si>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</si>
  <si>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</si>
  <si>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</si>
  <si>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</si>
  <si>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</si>
  <si>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</si>
  <si>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</si>
  <si>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</si>
  <si>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</si>
  <si>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</si>
  <si>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</si>
  <si>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</si>
  <si>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</si>
  <si>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</si>
  <si>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</si>
  <si>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</si>
  <si>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</si>
  <si>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</si>
  <si>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</si>
  <si>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</si>
  <si>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</si>
  <si>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</si>
  <si>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</si>
  <si>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</si>
  <si>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</si>
  <si>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</si>
  <si>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</si>
  <si>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</si>
  <si>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</si>
  <si>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</si>
  <si>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</si>
  <si>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</si>
  <si>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</si>
  <si>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</si>
  <si>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</si>
  <si>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</si>
  <si>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</si>
  <si>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</si>
  <si>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</si>
  <si>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</si>
  <si>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</si>
  <si>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</si>
  <si>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</si>
  <si>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</si>
  <si>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</si>
  <si>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</si>
  <si>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</si>
  <si>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</si>
  <si>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</si>
  <si>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</si>
  <si>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</si>
  <si>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</si>
  <si>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</si>
  <si>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</si>
  <si>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</si>
  <si>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</si>
  <si>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</si>
  <si>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</si>
  <si>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</si>
  <si>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</si>
  <si>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</si>
  <si>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</si>
  <si>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</si>
  <si>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</si>
  <si>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</si>
  <si>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</si>
  <si>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</si>
  <si>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</si>
  <si>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</si>
  <si>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</si>
  <si>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</si>
  <si>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</si>
  <si>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</si>
  <si>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</si>
  <si>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</si>
  <si>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</si>
  <si>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</si>
  <si>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</si>
  <si>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</si>
  <si>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</si>
  <si>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</si>
  <si>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</si>
  <si>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</si>
  <si>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</si>
  <si>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</si>
  <si>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</si>
  <si>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</si>
  <si>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</si>
  <si>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</si>
  <si>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</si>
  <si>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</si>
  <si>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</si>
  <si>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</si>
  <si>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</si>
  <si>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</si>
  <si>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</si>
  <si>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</si>
  <si>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</si>
  <si>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</si>
  <si>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</si>
  <si>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</si>
  <si>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</si>
  <si>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</si>
  <si>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</si>
  <si>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</si>
  <si>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</si>
  <si>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</si>
  <si>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</si>
  <si>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</si>
  <si>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</si>
  <si>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</si>
  <si>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</si>
  <si>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</si>
  <si>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</si>
  <si>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</si>
  <si>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</si>
  <si>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</si>
  <si>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</si>
  <si>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</si>
  <si>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</si>
  <si>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</si>
  <si>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</si>
  <si>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</si>
  <si>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</si>
  <si>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</si>
  <si>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</si>
  <si>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</si>
  <si>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</si>
  <si>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</si>
  <si>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</si>
  <si>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</si>
  <si>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</si>
  <si>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</si>
  <si>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</si>
  <si>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</si>
  <si>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</si>
  <si>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</si>
  <si>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</si>
  <si>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</si>
  <si>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</si>
  <si>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</si>
  <si>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</si>
  <si>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</si>
  <si>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</si>
  <si>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</si>
  <si>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</si>
  <si>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</si>
  <si>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</si>
  <si>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</si>
  <si>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</si>
  <si>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</si>
  <si>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</si>
  <si>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</si>
  <si>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</si>
  <si>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</si>
  <si>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</si>
  <si>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</si>
  <si>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</si>
  <si>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</si>
  <si>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</si>
  <si>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</si>
  <si>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</si>
  <si>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</si>
  <si>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</si>
  <si>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</si>
  <si>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</si>
  <si>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</si>
  <si>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</si>
  <si>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</si>
  <si>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</si>
  <si>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</si>
  <si>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</si>
  <si>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</si>
  <si>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</si>
  <si>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</si>
  <si>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</si>
  <si>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</si>
  <si>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</si>
  <si>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</si>
  <si>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</si>
  <si>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</si>
  <si>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</si>
  <si>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</si>
  <si>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</si>
  <si>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</si>
  <si>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</si>
  <si>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</si>
  <si>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</si>
  <si>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</si>
  <si>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</si>
  <si>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</si>
  <si>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</si>
  <si>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</si>
  <si>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</si>
  <si>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</si>
  <si>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</si>
  <si>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</si>
  <si>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</si>
  <si>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</si>
  <si>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</si>
  <si>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</si>
  <si>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</si>
  <si>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</si>
  <si>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</si>
  <si>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</si>
  <si>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</si>
  <si>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</si>
  <si>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</si>
  <si>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</si>
  <si>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</si>
  <si>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</si>
  <si>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</si>
  <si>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</si>
  <si>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</si>
  <si>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</si>
  <si>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</si>
  <si>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</si>
  <si>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</si>
  <si>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</si>
  <si>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</si>
  <si>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</si>
  <si>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</si>
  <si>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</si>
  <si>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</si>
  <si>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</si>
  <si>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</si>
  <si>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</si>
  <si>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</si>
  <si>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</si>
  <si>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</si>
  <si>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</si>
  <si>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</si>
  <si>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</si>
  <si>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</si>
  <si>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</si>
  <si>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</si>
  <si>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</si>
  <si>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</si>
  <si>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</si>
  <si>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</si>
  <si>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</si>
  <si>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</si>
  <si>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</si>
  <si>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</si>
  <si>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</si>
  <si>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</si>
  <si>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</si>
  <si>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</si>
  <si>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</si>
  <si>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</si>
  <si>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</si>
  <si>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</si>
  <si>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</si>
  <si>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</si>
  <si>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</si>
  <si>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</si>
  <si>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</si>
  <si>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</si>
  <si>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</si>
  <si>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</si>
  <si>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</si>
  <si>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</si>
  <si>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</si>
  <si>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</si>
  <si>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</si>
  <si>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</si>
  <si>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</si>
  <si>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</si>
  <si>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</si>
  <si>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</si>
  <si>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</si>
  <si>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</si>
  <si>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</si>
  <si>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</si>
  <si>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</si>
  <si>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</si>
  <si>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</si>
  <si>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</si>
  <si>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</si>
  <si>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</si>
  <si>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</si>
  <si>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</si>
  <si>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</si>
  <si>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</si>
  <si>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</si>
  <si>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</si>
  <si>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</si>
  <si>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</si>
  <si>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</si>
  <si>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</si>
  <si>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</si>
  <si>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</si>
  <si>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</si>
  <si>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</si>
  <si>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</si>
  <si>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</si>
  <si>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</si>
  <si>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</si>
  <si>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</si>
  <si>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</si>
  <si>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</si>
  <si>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</si>
  <si>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</si>
  <si>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</si>
  <si>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</si>
  <si>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</si>
  <si>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</si>
  <si>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</si>
  <si>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</si>
  <si>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</si>
  <si>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</si>
  <si>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</si>
  <si>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</si>
  <si>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</si>
  <si>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</si>
  <si>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</si>
  <si>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</si>
  <si>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</si>
  <si>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</si>
  <si>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</si>
  <si>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</si>
  <si>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</si>
  <si>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</si>
  <si>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</si>
  <si>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</si>
  <si>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</si>
  <si>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</si>
  <si>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</si>
  <si>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</si>
  <si>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</si>
  <si>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</si>
  <si>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</si>
  <si>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</si>
  <si>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</si>
  <si>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</si>
  <si>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</si>
  <si>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</si>
  <si>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</si>
  <si>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</si>
  <si>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</si>
  <si>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</si>
  <si>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</si>
  <si>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</si>
  <si>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</si>
  <si>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</si>
  <si>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</si>
  <si>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</si>
  <si>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</si>
  <si>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</si>
  <si>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</si>
  <si>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</si>
  <si>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</si>
  <si>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</si>
  <si>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</si>
  <si>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</si>
  <si>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</si>
  <si>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</si>
  <si>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</si>
  <si>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</si>
  <si>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</si>
  <si>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</si>
  <si>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</si>
  <si>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</si>
  <si>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</si>
  <si>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</si>
  <si>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</si>
  <si>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</si>
  <si>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</si>
  <si>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</si>
  <si>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</si>
  <si>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</si>
  <si>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</si>
  <si>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</si>
  <si>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</si>
  <si>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</si>
  <si>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</si>
  <si>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</si>
  <si>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</si>
  <si>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</si>
  <si>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</si>
  <si>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</si>
  <si>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</si>
  <si>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</si>
  <si>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</si>
  <si>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</si>
  <si>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</si>
  <si>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</si>
  <si>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</si>
  <si>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</si>
  <si>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</si>
  <si>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</si>
  <si>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</si>
  <si>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</si>
  <si>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</si>
  <si>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</si>
  <si>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</si>
  <si>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</si>
  <si>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</si>
  <si>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</si>
  <si>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</si>
  <si>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</si>
  <si>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</si>
  <si>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</si>
  <si>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</si>
  <si>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</si>
  <si>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</si>
  <si>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</si>
  <si>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</si>
  <si>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</si>
  <si>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</si>
  <si>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</si>
  <si>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</si>
  <si>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</si>
  <si>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</si>
  <si>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</si>
  <si>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</si>
  <si>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</si>
  <si>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</si>
  <si>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</si>
  <si>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</si>
  <si>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</si>
  <si>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</si>
  <si>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</si>
  <si>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</si>
  <si>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</si>
  <si>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</si>
  <si>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</si>
  <si>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</si>
  <si>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</si>
  <si>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</si>
  <si>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</si>
  <si>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</si>
  <si>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</si>
  <si>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</si>
  <si>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</si>
  <si>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</si>
  <si>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</si>
  <si>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</si>
  <si>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</si>
  <si>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</si>
  <si>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</si>
  <si>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</si>
  <si>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</si>
  <si>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</si>
  <si>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</si>
  <si>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</si>
  <si>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</si>
  <si>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</si>
  <si>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</si>
  <si>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</si>
  <si>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</si>
  <si>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</si>
  <si>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</si>
  <si>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</si>
  <si>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</si>
  <si>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</si>
  <si>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</si>
  <si>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</si>
  <si>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</si>
  <si>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</si>
  <si>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</si>
  <si>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</si>
  <si>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</si>
  <si>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</si>
  <si>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</si>
  <si>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</si>
  <si>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</si>
  <si>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</si>
  <si>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</si>
  <si>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</si>
  <si>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</si>
  <si>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</si>
  <si>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</si>
  <si>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</si>
  <si>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</si>
  <si>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</si>
  <si>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</si>
  <si>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</si>
  <si>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</si>
  <si>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</si>
  <si>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</si>
  <si>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</si>
  <si>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</si>
  <si>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</si>
  <si>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</si>
  <si>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</si>
  <si>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</si>
  <si>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</si>
  <si>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</si>
  <si>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</si>
  <si>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</si>
  <si>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</si>
  <si>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</si>
  <si>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</si>
  <si>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</si>
  <si>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</si>
  <si>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</si>
  <si>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</si>
  <si>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</si>
  <si>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</si>
  <si>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</si>
  <si>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</si>
  <si>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</si>
  <si>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</si>
  <si>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</si>
  <si>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</si>
  <si>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</si>
  <si>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</si>
  <si>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</si>
  <si>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</si>
  <si>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</si>
  <si>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</si>
  <si>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</si>
  <si>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</si>
  <si>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</si>
  <si>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</si>
  <si>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</si>
  <si>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</si>
  <si>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</si>
  <si>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</si>
  <si>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</si>
  <si>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</si>
  <si>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</si>
  <si>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</si>
  <si>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</si>
  <si>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</si>
  <si>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</si>
  <si>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</si>
  <si>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</si>
  <si>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</si>
  <si>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</si>
  <si>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</si>
  <si>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</si>
  <si>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</si>
  <si>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</si>
  <si>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</si>
  <si>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</si>
  <si>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</si>
  <si>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</si>
  <si>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</si>
  <si>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</si>
  <si>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</si>
  <si>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</si>
  <si>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</si>
  <si>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</si>
  <si>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</si>
  <si>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</si>
  <si>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</si>
  <si>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</si>
  <si>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</si>
  <si>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</si>
  <si>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</si>
  <si>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</si>
  <si>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</si>
  <si>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</si>
  <si>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</si>
  <si>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</si>
  <si>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</si>
  <si>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</si>
  <si>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</si>
  <si>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</si>
  <si>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</si>
  <si>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</si>
  <si>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</si>
  <si>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</si>
  <si>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</si>
  <si>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</si>
  <si>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</si>
  <si>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</si>
  <si>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</si>
  <si>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</si>
  <si>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</si>
  <si>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</si>
  <si>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</si>
  <si>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</si>
  <si>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</si>
  <si>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</si>
  <si>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</si>
  <si>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</si>
  <si>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</si>
  <si>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</si>
  <si>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</si>
  <si>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</si>
  <si>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</si>
  <si>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</si>
  <si>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</si>
  <si>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</si>
  <si>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</si>
  <si>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</si>
  <si>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</si>
  <si>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</si>
  <si>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</si>
  <si>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</si>
  <si>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</si>
  <si>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</si>
  <si>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</si>
  <si>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</si>
  <si>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</si>
  <si>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</si>
  <si>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</si>
  <si>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</si>
  <si>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</si>
  <si>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</si>
  <si>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</si>
  <si>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</si>
  <si>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</si>
  <si>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</si>
  <si>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</si>
  <si>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</si>
  <si>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</si>
  <si>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</si>
  <si>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</si>
  <si>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</si>
  <si>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</si>
  <si>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</si>
  <si>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</si>
  <si>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</si>
  <si>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</si>
  <si>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</si>
  <si>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</si>
  <si>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</si>
  <si>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</si>
  <si>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</si>
  <si>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</si>
  <si>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</si>
  <si>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</si>
  <si>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</si>
  <si>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</si>
  <si>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</si>
  <si>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</si>
  <si>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</si>
  <si>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</si>
  <si>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</si>
  <si>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</si>
  <si>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</si>
  <si>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</si>
  <si>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</si>
  <si>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</si>
  <si>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</si>
  <si>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</si>
  <si>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</si>
  <si>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</si>
  <si>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</si>
  <si>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</si>
  <si>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</si>
  <si>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</si>
  <si>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</si>
  <si>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</si>
  <si>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</si>
  <si>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</si>
  <si>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</si>
  <si>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</si>
  <si>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</si>
  <si>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</si>
  <si>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</si>
  <si>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</si>
  <si>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</si>
  <si>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</si>
  <si>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</si>
  <si>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</si>
  <si>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</si>
  <si>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</si>
  <si>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</si>
  <si>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</si>
  <si>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</si>
  <si>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</si>
  <si>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</si>
  <si>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</si>
  <si>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</si>
  <si>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</si>
  <si>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</si>
  <si>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</si>
  <si>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</si>
  <si>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</si>
  <si>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</si>
  <si>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</si>
  <si>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</si>
  <si>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</si>
  <si>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</si>
  <si>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</si>
  <si>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</si>
  <si>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</si>
  <si>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</si>
  <si>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</si>
  <si>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</si>
  <si>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</si>
  <si>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</si>
  <si>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</si>
  <si>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</si>
  <si>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</si>
  <si>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</si>
  <si>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</si>
  <si>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</si>
  <si>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</si>
  <si>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</si>
  <si>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</si>
  <si>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</si>
  <si>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</si>
  <si>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</si>
  <si>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</si>
  <si>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</si>
  <si>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</si>
  <si>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</si>
  <si>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</si>
  <si>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</si>
  <si>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</si>
  <si>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</si>
  <si>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</si>
  <si>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</si>
  <si>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</si>
  <si>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</si>
  <si>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</si>
  <si>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</si>
  <si>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</si>
  <si>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</si>
  <si>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</si>
  <si>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</si>
  <si>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</si>
  <si>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</si>
  <si>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</si>
  <si>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</si>
  <si>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</si>
  <si>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</si>
  <si>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</si>
  <si>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</si>
  <si>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</si>
  <si>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</si>
  <si>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</si>
  <si>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</si>
  <si>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</si>
  <si>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</si>
  <si>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</si>
  <si>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</si>
  <si>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</si>
  <si>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</si>
  <si>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</si>
  <si>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</si>
  <si>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</si>
  <si>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</si>
  <si>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</si>
  <si>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</si>
  <si>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</si>
  <si>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</si>
  <si>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</si>
  <si>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</si>
  <si>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</si>
  <si>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</si>
  <si>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</si>
  <si>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</si>
  <si>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</si>
  <si>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</si>
  <si>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</si>
  <si>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</si>
  <si>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</si>
  <si>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</si>
  <si>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</si>
  <si>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</si>
  <si>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</si>
  <si>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</si>
  <si>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</si>
  <si>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</si>
  <si>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</si>
  <si>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</si>
  <si>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</si>
  <si>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</si>
  <si>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</si>
  <si>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</si>
  <si>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</si>
  <si>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</si>
  <si>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</si>
  <si>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</si>
  <si>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</si>
  <si>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</si>
  <si>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</si>
  <si>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</si>
  <si>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</si>
  <si>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</si>
  <si>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</si>
  <si>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</si>
  <si>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</si>
  <si>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</si>
  <si>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</si>
  <si>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</si>
  <si>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</si>
  <si>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</si>
  <si>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</si>
  <si>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</si>
  <si>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</si>
  <si>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</si>
  <si>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</si>
  <si>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</si>
  <si>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</si>
  <si>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</si>
  <si>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</si>
  <si>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</si>
  <si>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</si>
  <si>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</si>
  <si>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</si>
  <si>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</si>
  <si>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</si>
  <si>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</si>
  <si>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</si>
  <si>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</si>
  <si>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</si>
  <si>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</si>
  <si>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</si>
  <si>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</si>
  <si>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</si>
  <si>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</si>
  <si>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</si>
  <si>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</si>
  <si>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</si>
  <si>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</si>
  <si>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</si>
  <si>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</si>
  <si>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</si>
  <si>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</si>
  <si>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</si>
  <si>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</si>
  <si>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</si>
  <si>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</si>
  <si>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</si>
  <si>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</si>
  <si>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</si>
  <si>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</si>
  <si>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</si>
  <si>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</si>
  <si>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</si>
  <si>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</si>
  <si>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</si>
  <si>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</si>
  <si>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</si>
  <si>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</si>
  <si>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</si>
  <si>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</si>
  <si>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</si>
  <si>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</si>
  <si>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</si>
  <si>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</si>
  <si>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</si>
  <si>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</si>
  <si>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</si>
  <si>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</si>
  <si>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</si>
  <si>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</si>
  <si>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</si>
  <si>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</si>
  <si>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</si>
  <si>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</si>
  <si>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</si>
  <si>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</si>
  <si>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</si>
  <si>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</si>
  <si>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</si>
  <si>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</si>
  <si>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</si>
  <si>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</si>
  <si>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</si>
  <si>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</si>
  <si>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</si>
  <si>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</si>
  <si>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</si>
  <si>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</si>
  <si>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</si>
  <si>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</si>
  <si>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</si>
  <si>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</si>
  <si>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</si>
  <si>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</si>
  <si>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</si>
  <si>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</si>
  <si>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</si>
  <si>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</si>
  <si>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</si>
  <si>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</si>
  <si>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</si>
  <si>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</si>
  <si>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</si>
  <si>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</si>
  <si>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</si>
  <si>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</si>
  <si>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</si>
  <si>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</si>
  <si>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</si>
  <si>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</si>
  <si>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</si>
  <si>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</si>
  <si>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</si>
  <si>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</si>
  <si>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</si>
  <si>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</si>
  <si>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</si>
  <si>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</si>
  <si>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</si>
  <si>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</si>
  <si>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</si>
  <si>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</si>
  <si>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</si>
  <si>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</si>
  <si>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</si>
  <si>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</si>
  <si>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</si>
  <si>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</si>
  <si>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</si>
  <si>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</si>
  <si>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</si>
  <si>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</si>
  <si>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</si>
  <si>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</si>
  <si>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</si>
  <si>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</si>
  <si>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</si>
  <si>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</si>
  <si>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</si>
  <si>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</si>
  <si>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</si>
  <si>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</si>
  <si>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</si>
  <si>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</si>
  <si>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</si>
  <si>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</si>
  <si>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</si>
  <si>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</si>
  <si>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</si>
  <si>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</si>
  <si>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</si>
  <si>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</si>
  <si>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</si>
  <si>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</si>
  <si>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</si>
  <si>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</si>
  <si>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</si>
  <si>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</si>
  <si>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</si>
  <si>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</si>
  <si>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</si>
  <si>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</si>
  <si>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</si>
  <si>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</si>
  <si>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</si>
  <si>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</si>
  <si>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</si>
  <si>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</si>
  <si>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</si>
  <si>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</si>
  <si>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</si>
  <si>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</si>
  <si>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</si>
  <si>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</si>
  <si>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</si>
  <si>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</si>
  <si>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</si>
  <si>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</si>
  <si>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</si>
  <si>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</si>
  <si>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</si>
  <si>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</si>
  <si>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</si>
  <si>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</si>
  <si>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</si>
  <si>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</si>
  <si>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</si>
  <si>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</si>
  <si>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</si>
  <si>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</si>
  <si>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</si>
  <si>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</si>
  <si>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</si>
  <si>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</si>
  <si>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</si>
  <si>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</si>
  <si>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</si>
  <si>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</si>
  <si>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</si>
  <si>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</si>
  <si>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</si>
  <si>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</si>
  <si>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</si>
  <si>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</si>
  <si>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</si>
  <si>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</si>
  <si>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</si>
  <si>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</si>
  <si>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</si>
  <si>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</si>
  <si>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</si>
  <si>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</si>
  <si>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</si>
  <si>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</si>
  <si>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</si>
  <si>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</si>
  <si>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</si>
  <si>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</si>
  <si>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</si>
  <si>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</si>
  <si>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</si>
  <si>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</si>
  <si>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</si>
  <si>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</si>
  <si>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</si>
  <si>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</si>
  <si>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</si>
  <si>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</si>
  <si>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</si>
  <si>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</si>
  <si>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</si>
  <si>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</si>
  <si>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</si>
  <si>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</si>
  <si>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</si>
  <si>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</si>
  <si>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</si>
  <si>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</si>
  <si>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</si>
  <si>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</si>
  <si>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</si>
  <si>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</si>
  <si>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</si>
  <si>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</si>
  <si>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</si>
  <si>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</si>
  <si>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</si>
  <si>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</si>
  <si>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</si>
  <si>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</si>
  <si>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</si>
  <si>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</si>
  <si>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</si>
  <si>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</si>
  <si>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</si>
  <si>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</si>
  <si>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</si>
  <si>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</si>
  <si>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</si>
  <si>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</si>
  <si>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</si>
  <si>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</si>
  <si>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</si>
  <si>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</si>
  <si>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</si>
  <si>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</si>
  <si>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</si>
  <si>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</si>
  <si>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</si>
  <si>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</si>
  <si>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</si>
  <si>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</si>
  <si>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</si>
  <si>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</si>
  <si>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</si>
  <si>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</si>
  <si>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</si>
  <si>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</si>
  <si>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</si>
  <si>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</si>
  <si>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</si>
  <si>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</si>
  <si>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</si>
  <si>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</si>
  <si>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</si>
  <si>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</si>
  <si>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</si>
  <si>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</si>
  <si>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</si>
  <si>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</si>
  <si>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</si>
  <si>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</si>
  <si>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</si>
  <si>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</si>
  <si>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</si>
  <si>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</si>
  <si>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</si>
  <si>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</si>
  <si>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</si>
  <si>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</si>
  <si>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</si>
  <si>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</si>
  <si>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</si>
  <si>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</si>
  <si>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</si>
  <si>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</si>
  <si>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</si>
  <si>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</si>
  <si>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</si>
  <si>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</si>
  <si>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</si>
  <si>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</si>
  <si>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</si>
  <si>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</si>
  <si>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</si>
  <si>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</si>
  <si>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</si>
  <si>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</si>
  <si>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</si>
  <si>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</si>
  <si>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</si>
  <si>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</si>
  <si>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</si>
  <si>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</si>
  <si>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</si>
  <si>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</si>
  <si>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</si>
  <si>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</si>
  <si>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</si>
  <si>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</si>
  <si>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</si>
  <si>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</si>
  <si>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</si>
  <si>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</si>
  <si>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</si>
  <si>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</si>
  <si>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</si>
  <si>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</si>
  <si>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</si>
  <si>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</si>
  <si>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</si>
  <si>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</si>
  <si>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</si>
  <si>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</si>
  <si>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</si>
  <si>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</si>
  <si>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</si>
  <si>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</si>
  <si>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</si>
  <si>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</si>
  <si>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</si>
  <si>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</si>
  <si>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</si>
  <si>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</si>
  <si>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</si>
  <si>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</si>
  <si>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</si>
  <si>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</si>
  <si>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</si>
  <si>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</si>
  <si>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</si>
  <si>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</si>
  <si>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</si>
  <si>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</si>
  <si>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</si>
  <si>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</si>
  <si>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</si>
  <si>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</si>
  <si>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</si>
  <si>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</si>
  <si>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</si>
  <si>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</si>
  <si>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</si>
  <si>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</si>
  <si>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</si>
  <si>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</si>
  <si>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</si>
  <si>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</si>
  <si>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</si>
  <si>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</si>
  <si>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</si>
  <si>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</si>
  <si>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</si>
  <si>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</si>
  <si>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</si>
  <si>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</si>
  <si>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</si>
  <si>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</si>
  <si>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</si>
  <si>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</si>
  <si>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</si>
  <si>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</si>
  <si>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</si>
  <si>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</si>
  <si>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</si>
  <si>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</si>
  <si>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</si>
  <si>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</si>
  <si>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</si>
  <si>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</si>
  <si>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</si>
  <si>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</si>
  <si>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</si>
  <si>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</si>
  <si>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</si>
  <si>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</si>
  <si>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</si>
  <si>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</si>
  <si>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</si>
  <si>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</si>
  <si>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</si>
  <si>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</si>
  <si>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</si>
  <si>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</si>
  <si>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</si>
  <si>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</si>
  <si>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</si>
  <si>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</si>
  <si>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</si>
  <si>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</si>
  <si>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</si>
  <si>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</si>
  <si>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</si>
  <si>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</si>
  <si>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</si>
  <si>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</si>
  <si>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</si>
  <si>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</si>
  <si>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</si>
  <si>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</si>
  <si>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</si>
  <si>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</si>
  <si>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</si>
  <si>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</si>
  <si>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</si>
  <si>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</si>
  <si>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</si>
  <si>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</si>
  <si>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</si>
  <si>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</si>
  <si>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</si>
  <si>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</si>
  <si>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</si>
  <si>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</si>
  <si>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</si>
  <si>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</si>
  <si>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</si>
  <si>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</si>
  <si>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</si>
  <si>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</si>
  <si>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</si>
  <si>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</si>
  <si>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</si>
  <si>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</si>
  <si>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</si>
  <si>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</si>
  <si>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</si>
  <si>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</si>
  <si>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</si>
  <si>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</si>
  <si>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</si>
  <si>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</si>
  <si>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</si>
  <si>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</si>
  <si>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</si>
  <si>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</si>
  <si>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</si>
  <si>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</si>
  <si>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</si>
  <si>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</si>
  <si>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</si>
  <si>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</si>
  <si>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</si>
  <si>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</si>
  <si>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</si>
  <si>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</si>
  <si>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</si>
  <si>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</si>
  <si>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</si>
  <si>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</si>
  <si>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</si>
  <si>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</si>
  <si>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</si>
  <si>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</si>
  <si>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</si>
  <si>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</si>
  <si>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</si>
  <si>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</si>
  <si>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</si>
  <si>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</si>
  <si>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</si>
  <si>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</si>
  <si>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</si>
  <si>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</si>
  <si>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</si>
  <si>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</si>
  <si>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</si>
  <si>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</si>
  <si>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</si>
  <si>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</si>
  <si>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</si>
  <si>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</si>
  <si>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</si>
  <si>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</si>
  <si>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</si>
  <si>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</si>
  <si>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</si>
  <si>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</si>
  <si>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</si>
  <si>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</si>
  <si>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</si>
  <si>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</si>
  <si>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</si>
  <si>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</si>
  <si>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</si>
  <si>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</si>
  <si>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</si>
  <si>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</si>
  <si>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</si>
  <si>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</si>
  <si>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</si>
  <si>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</si>
  <si>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</si>
  <si>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</si>
  <si>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</si>
  <si>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</si>
  <si>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</si>
  <si>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</si>
  <si>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</si>
  <si>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</si>
  <si>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</si>
  <si>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</si>
  <si>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</si>
  <si>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</si>
  <si>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</si>
  <si>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</si>
  <si>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</si>
  <si>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</si>
  <si>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</si>
  <si>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</si>
  <si>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</si>
  <si>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</si>
  <si>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</si>
  <si>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</si>
  <si>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</si>
  <si>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</si>
  <si>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</si>
  <si>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</si>
  <si>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</si>
  <si>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</si>
  <si>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</si>
  <si>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</si>
  <si>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</si>
  <si>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</si>
  <si>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</si>
  <si>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</si>
  <si>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</si>
  <si>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</si>
  <si>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</si>
  <si>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</si>
  <si>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</si>
  <si>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</si>
  <si>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</si>
  <si>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</si>
  <si>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</si>
  <si>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</si>
  <si>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</si>
  <si>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</si>
  <si>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</si>
  <si>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</si>
  <si>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</si>
  <si>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</si>
  <si>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</si>
  <si>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</si>
  <si>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</si>
  <si>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</si>
  <si>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</si>
  <si>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</si>
  <si>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</si>
  <si>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</si>
  <si>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</si>
  <si>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</si>
  <si>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</si>
  <si>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</si>
  <si>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</si>
  <si>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</si>
  <si>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</si>
  <si>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</si>
  <si>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</si>
  <si>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</si>
  <si>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</si>
  <si>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</si>
  <si>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</si>
  <si>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</si>
  <si>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</si>
  <si>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</si>
  <si>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</si>
  <si>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</si>
  <si>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</si>
  <si>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</si>
  <si>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</si>
  <si>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</si>
  <si>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</si>
  <si>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</si>
  <si>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</si>
  <si>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</si>
  <si>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</si>
  <si>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</si>
  <si>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</si>
  <si>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</si>
  <si>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</si>
  <si>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</si>
  <si>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</si>
  <si>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</si>
  <si>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</si>
  <si>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</si>
  <si>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</si>
  <si>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</si>
  <si>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</si>
  <si>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</si>
  <si>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</si>
  <si>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</si>
  <si>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</si>
  <si>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</si>
  <si>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</si>
  <si>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</si>
  <si>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</si>
  <si>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</si>
  <si>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</si>
  <si>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</si>
  <si>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</si>
  <si>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</si>
  <si>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</si>
  <si>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</si>
  <si>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</si>
  <si>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</si>
  <si>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</si>
  <si>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</si>
  <si>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</si>
  <si>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</si>
  <si>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</si>
  <si>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</si>
  <si>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</si>
  <si>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</si>
  <si>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</si>
  <si>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</si>
  <si>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</si>
  <si>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</si>
  <si>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</si>
  <si>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</si>
  <si>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</si>
  <si>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</si>
  <si>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</si>
  <si>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</si>
  <si>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</si>
  <si>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</si>
  <si>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</si>
  <si>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</si>
  <si>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</si>
  <si>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</si>
  <si>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</si>
  <si>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</si>
  <si>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</si>
  <si>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</si>
  <si>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</si>
  <si>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</si>
  <si>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</si>
  <si>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</si>
  <si>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</si>
  <si>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</si>
  <si>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</si>
  <si>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</si>
  <si>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</si>
  <si>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</si>
  <si>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</si>
  <si>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</si>
  <si>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</si>
  <si>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</si>
  <si>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</si>
  <si>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</si>
  <si>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</si>
  <si>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</si>
  <si>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</si>
  <si>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</si>
  <si>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</si>
  <si>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</si>
  <si>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</si>
  <si>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</si>
  <si>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</si>
  <si>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</si>
  <si>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</si>
  <si>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</si>
  <si>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</si>
  <si>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</si>
  <si>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</si>
  <si>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</si>
  <si>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</si>
  <si>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</si>
  <si>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</si>
  <si>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</si>
  <si>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</si>
  <si>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</si>
  <si>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</si>
  <si>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</si>
  <si>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</si>
  <si>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</si>
  <si>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</si>
  <si>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</si>
  <si>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</si>
  <si>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</si>
  <si>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</si>
  <si>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</si>
  <si>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</si>
  <si>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</si>
  <si>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</si>
  <si>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</si>
  <si>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</si>
  <si>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</si>
  <si>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</si>
  <si>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</si>
  <si>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</si>
  <si>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</si>
  <si>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</si>
  <si>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</si>
  <si>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</si>
  <si>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</si>
  <si>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</si>
  <si>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</si>
  <si>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</si>
  <si>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</si>
  <si>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</si>
  <si>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</si>
  <si>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</si>
  <si>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</si>
  <si>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</si>
  <si>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</si>
  <si>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</si>
  <si>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</si>
  <si>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</si>
  <si>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</si>
  <si>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</si>
  <si>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</si>
  <si>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</si>
  <si>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</si>
  <si>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</si>
  <si>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</si>
  <si>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</si>
  <si>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</si>
  <si>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</si>
  <si>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</si>
  <si>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</si>
  <si>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</si>
  <si>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</si>
  <si>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</si>
  <si>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</si>
  <si>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</si>
  <si>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</si>
  <si>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</si>
  <si>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</si>
  <si>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</si>
  <si>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</si>
  <si>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</si>
  <si>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</si>
  <si>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</si>
  <si>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</si>
  <si>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</si>
  <si>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</si>
  <si>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</si>
  <si>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</si>
  <si>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</si>
  <si>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</si>
  <si>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</si>
  <si>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</si>
  <si>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</si>
  <si>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</si>
  <si>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</si>
  <si>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</si>
  <si>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</si>
  <si>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</si>
  <si>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</si>
  <si>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</si>
  <si>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</si>
  <si>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</si>
  <si>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</si>
  <si>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</si>
  <si>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</si>
  <si>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</si>
  <si>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</si>
  <si>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</si>
  <si>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</si>
  <si>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</si>
  <si>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</si>
  <si>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</si>
  <si>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</si>
  <si>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</si>
  <si>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</si>
  <si>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</si>
  <si>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</si>
  <si>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</si>
  <si>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</si>
  <si>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</si>
  <si>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</si>
  <si>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</si>
  <si>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</si>
  <si>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</si>
  <si>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</si>
  <si>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</si>
  <si>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</si>
  <si>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</si>
  <si>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</si>
  <si>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</si>
  <si>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</si>
  <si>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</si>
  <si>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</si>
  <si>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</si>
  <si>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</si>
  <si>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</si>
  <si>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</si>
  <si>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</si>
  <si>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</si>
  <si>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</si>
  <si>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</si>
  <si>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</si>
  <si>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</si>
  <si>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</si>
  <si>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</si>
  <si>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</si>
  <si>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</si>
  <si>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</si>
  <si>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</si>
  <si>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</si>
  <si>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</si>
  <si>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</si>
  <si>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</si>
  <si>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</si>
  <si>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</si>
  <si>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</si>
  <si>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</si>
  <si>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</si>
  <si>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</si>
  <si>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</si>
  <si>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</si>
  <si>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</si>
  <si>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</si>
  <si>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</si>
  <si>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</si>
  <si>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</si>
  <si>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</si>
  <si>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</si>
  <si>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</si>
  <si>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</si>
  <si>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</si>
  <si>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</si>
  <si>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</si>
  <si>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</si>
  <si>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</si>
  <si>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</si>
  <si>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</si>
  <si>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</si>
  <si>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</si>
  <si>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</si>
  <si>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</si>
  <si>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</si>
  <si>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</si>
  <si>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</si>
  <si>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</si>
  <si>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</si>
  <si>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</si>
  <si>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</si>
  <si>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</si>
  <si>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</si>
  <si>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</si>
  <si>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</si>
  <si>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</si>
  <si>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</si>
  <si>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</si>
  <si>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</si>
  <si>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</si>
  <si>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</si>
  <si>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</si>
  <si>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</si>
  <si>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</si>
  <si>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</si>
  <si>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</si>
  <si>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</si>
  <si>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</si>
  <si>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</si>
  <si>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</si>
  <si>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</si>
  <si>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</si>
  <si>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</si>
  <si>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</si>
  <si>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</si>
  <si>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</si>
  <si>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</si>
  <si>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</si>
  <si>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</si>
  <si>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</si>
  <si>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</si>
  <si>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</si>
  <si>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</si>
  <si>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</si>
  <si>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</si>
  <si>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</si>
  <si>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</si>
  <si>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</si>
  <si>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</si>
  <si>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</si>
  <si>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</si>
  <si>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</si>
  <si>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</si>
  <si>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</si>
  <si>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</si>
  <si>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</si>
  <si>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</si>
  <si>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</si>
  <si>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</si>
  <si>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</si>
  <si>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</si>
  <si>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</si>
  <si>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</si>
  <si>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</si>
  <si>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</si>
  <si>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</si>
  <si>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</si>
  <si>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</si>
  <si>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</si>
  <si>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</si>
  <si>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</si>
  <si>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</si>
  <si>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</si>
  <si>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</si>
  <si>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</si>
  <si>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</si>
  <si>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</si>
  <si>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</si>
  <si>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</si>
  <si>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</si>
  <si>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</si>
  <si>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</si>
  <si>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</si>
  <si>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</si>
  <si>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</si>
  <si>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</si>
  <si>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</si>
  <si>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</si>
  <si>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</si>
  <si>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</si>
  <si>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</si>
  <si>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</si>
  <si>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</si>
  <si>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</si>
  <si>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</si>
  <si>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</si>
  <si>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</si>
  <si>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</si>
  <si>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</si>
  <si>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</si>
  <si>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</si>
  <si>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</si>
  <si>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</si>
  <si>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</si>
  <si>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</si>
  <si>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</si>
  <si>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</si>
  <si>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</si>
  <si>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</si>
  <si>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</si>
  <si>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</si>
  <si>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</si>
  <si>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</si>
  <si>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</si>
  <si>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</si>
  <si>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</si>
  <si>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</si>
  <si>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</si>
  <si>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</si>
  <si>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</si>
  <si>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</si>
  <si>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</si>
  <si>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</si>
  <si>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</si>
  <si>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</si>
  <si>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</si>
  <si>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</si>
  <si>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</si>
  <si>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</si>
  <si>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</si>
  <si>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</si>
  <si>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</si>
  <si>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</si>
  <si>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</si>
  <si>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</si>
  <si>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</si>
  <si>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</si>
  <si>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</si>
  <si>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</si>
  <si>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</si>
  <si>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</si>
  <si>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</si>
  <si>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</si>
  <si>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</si>
  <si>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</si>
  <si>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</si>
  <si>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</si>
  <si>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</si>
  <si>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</si>
  <si>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</si>
  <si>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</si>
  <si>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</si>
  <si>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</si>
  <si>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</si>
  <si>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</si>
  <si>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</si>
  <si>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</si>
  <si>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</si>
  <si>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</si>
  <si>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</si>
  <si>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</si>
  <si>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</si>
  <si>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</si>
  <si>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</si>
  <si>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</si>
  <si>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</si>
  <si>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</si>
  <si>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</si>
  <si>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</si>
  <si>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</si>
  <si>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</si>
  <si>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</si>
  <si>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</si>
  <si>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</si>
  <si>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</si>
  <si>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</si>
  <si>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</si>
  <si>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</si>
  <si>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</si>
  <si>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</si>
  <si>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</si>
  <si>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</si>
  <si>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</si>
  <si>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</si>
  <si>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</si>
  <si>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</si>
  <si>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</si>
  <si>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</si>
  <si>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</si>
  <si>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</si>
  <si>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</si>
  <si>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</si>
  <si>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</si>
  <si>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</si>
  <si>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</si>
  <si>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</si>
  <si>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</si>
  <si>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</si>
  <si>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</si>
  <si>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</si>
  <si>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</si>
  <si>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</si>
  <si>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</si>
  <si>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</si>
  <si>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</si>
  <si>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</si>
  <si>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</si>
  <si>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</si>
  <si>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</si>
  <si>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</si>
  <si>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</si>
  <si>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</si>
  <si>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</si>
  <si>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</si>
  <si>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</si>
  <si>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</si>
  <si>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</si>
  <si>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</si>
  <si>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</si>
  <si>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</si>
  <si>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</si>
  <si>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</si>
  <si>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</si>
  <si>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</si>
  <si>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</si>
  <si>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</si>
  <si>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</si>
  <si>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</si>
  <si>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</si>
  <si>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</si>
  <si>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</si>
  <si>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</si>
  <si>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</si>
  <si>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</si>
  <si>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</si>
  <si>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</si>
  <si>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</si>
  <si>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</si>
  <si>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</si>
  <si>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</si>
  <si>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</si>
  <si>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</si>
  <si>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</si>
  <si>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</si>
  <si>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</si>
  <si>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</si>
  <si>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</si>
  <si>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</si>
  <si>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</si>
  <si>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</si>
  <si>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</si>
  <si>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</si>
  <si>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</si>
  <si>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</si>
  <si>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</si>
  <si>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</si>
  <si>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</si>
  <si>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</si>
  <si>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</si>
  <si>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</si>
  <si>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</si>
  <si>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</si>
  <si>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</si>
  <si>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</si>
  <si>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</si>
  <si>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</si>
  <si>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</si>
  <si>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</si>
  <si>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</si>
  <si>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</si>
  <si>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</si>
  <si>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</si>
  <si>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</si>
  <si>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</si>
  <si>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</si>
  <si>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</si>
  <si>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</si>
  <si>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</si>
  <si>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</si>
  <si>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</si>
  <si>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</si>
  <si>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</si>
  <si>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</si>
  <si>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</si>
  <si>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</si>
  <si>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</si>
  <si>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</si>
  <si>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</si>
  <si>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</si>
  <si>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</si>
  <si>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</si>
  <si>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</si>
  <si>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</si>
  <si>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</si>
  <si>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</si>
  <si>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</si>
  <si>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</si>
  <si>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</si>
  <si>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</si>
  <si>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</si>
  <si>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</si>
  <si>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</si>
  <si>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</si>
  <si>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</si>
  <si>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</si>
  <si>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</si>
  <si>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</si>
  <si>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</si>
  <si>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</si>
  <si>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</si>
  <si>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</si>
  <si>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</si>
  <si>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</si>
  <si>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</si>
  <si>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</si>
  <si>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</si>
  <si>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</si>
  <si>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</si>
  <si>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</si>
  <si>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</si>
  <si>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</si>
  <si>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</si>
  <si>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</si>
  <si>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</si>
  <si>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</si>
  <si>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</si>
  <si>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</si>
  <si>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</si>
  <si>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</si>
  <si>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</si>
  <si>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</si>
  <si>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</si>
  <si>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</si>
  <si>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</si>
  <si>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</si>
  <si>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</si>
  <si>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</si>
  <si>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</si>
  <si>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</si>
  <si>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</si>
  <si>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</si>
  <si>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</si>
  <si>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</si>
  <si>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</si>
  <si>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</si>
  <si>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</si>
  <si>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</si>
  <si>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</si>
  <si>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</si>
  <si>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</si>
  <si>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</si>
  <si>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</si>
  <si>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</si>
  <si>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</si>
  <si>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</si>
  <si>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</si>
  <si>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</si>
  <si>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</si>
  <si>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</si>
  <si>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</si>
  <si>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</si>
  <si>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</si>
  <si>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</si>
  <si>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</si>
  <si>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</si>
  <si>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</si>
  <si>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</si>
  <si>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</si>
  <si>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</si>
  <si>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</si>
  <si>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</si>
  <si>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</si>
  <si>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</si>
  <si>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</si>
  <si>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</si>
  <si>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</si>
  <si>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</si>
  <si>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</si>
  <si>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</si>
  <si>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</si>
  <si>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</si>
  <si>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</si>
  <si>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</si>
  <si>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</si>
  <si>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</si>
  <si>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</si>
  <si>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</si>
  <si>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</si>
  <si>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</si>
  <si>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</si>
  <si>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</si>
  <si>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</si>
  <si>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</si>
  <si>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</si>
  <si>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</si>
  <si>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</si>
  <si>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</si>
  <si>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</si>
  <si>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</si>
  <si>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</si>
  <si>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</si>
  <si>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</si>
  <si>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</si>
  <si>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</si>
  <si>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</si>
  <si>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</si>
  <si>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</si>
  <si>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</si>
  <si>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</si>
  <si>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</si>
  <si>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</si>
  <si>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</si>
  <si>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</si>
  <si>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</si>
  <si>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</si>
  <si>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</si>
  <si>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</si>
  <si>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</si>
  <si>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</si>
  <si>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</si>
  <si>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</si>
  <si>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</si>
  <si>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</si>
  <si>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</si>
  <si>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</si>
  <si>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</si>
  <si>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</si>
  <si>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</si>
  <si>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</si>
  <si>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</si>
  <si>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</si>
  <si>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</si>
  <si>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</si>
  <si>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</si>
  <si>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</si>
  <si>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</si>
  <si>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</si>
  <si>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</si>
  <si>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</si>
  <si>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</si>
  <si>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</si>
  <si>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</si>
  <si>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</si>
  <si>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</si>
  <si>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</si>
  <si>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</si>
  <si>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</si>
  <si>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</si>
  <si>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</si>
  <si>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</si>
  <si>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</si>
  <si>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</si>
  <si>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</si>
  <si>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</si>
  <si>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</si>
  <si>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</si>
  <si>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</si>
  <si>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</si>
  <si>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</si>
  <si>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</si>
  <si>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</si>
  <si>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</si>
  <si>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</si>
  <si>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</si>
  <si>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</si>
  <si>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</si>
  <si>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</si>
  <si>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</si>
  <si>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</si>
  <si>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</si>
  <si>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</si>
  <si>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</si>
  <si>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</si>
  <si>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</si>
  <si>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</si>
  <si>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</si>
  <si>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</si>
  <si>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</si>
  <si>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</si>
  <si>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</si>
  <si>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</si>
  <si>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</si>
  <si>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</si>
  <si>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</si>
  <si>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</si>
  <si>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</si>
  <si>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</si>
  <si>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</si>
  <si>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</si>
  <si>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</si>
  <si>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</si>
  <si>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</si>
  <si>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</si>
  <si>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</si>
  <si>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</si>
  <si>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</si>
  <si>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</si>
  <si>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</si>
  <si>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</si>
  <si>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</si>
  <si>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</si>
  <si>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</si>
  <si>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</si>
  <si>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</si>
  <si>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</si>
  <si>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</si>
  <si>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</si>
  <si>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</si>
  <si>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</si>
  <si>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</si>
  <si>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</si>
  <si>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</si>
  <si>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</si>
  <si>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</si>
  <si>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</si>
  <si>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</si>
  <si>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</si>
  <si>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</si>
  <si>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</si>
  <si>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</si>
  <si>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</si>
  <si>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</si>
  <si>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</si>
  <si>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</si>
  <si>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</si>
  <si>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</si>
  <si>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</si>
  <si>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</si>
  <si>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</si>
  <si>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</si>
  <si>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</si>
  <si>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</si>
  <si>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</si>
  <si>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</si>
  <si>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</si>
  <si>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</si>
  <si>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</si>
  <si>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</si>
  <si>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</si>
  <si>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</si>
  <si>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</si>
  <si>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</si>
  <si>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</si>
  <si>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</si>
  <si>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</si>
  <si>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</si>
  <si>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</si>
  <si>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</si>
  <si>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</si>
  <si>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</si>
  <si>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</si>
  <si>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</si>
  <si>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</si>
  <si>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</si>
  <si>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</si>
  <si>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</si>
  <si>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</si>
  <si>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</si>
  <si>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</si>
  <si>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</si>
  <si>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</si>
  <si>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</si>
  <si>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</si>
  <si>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</si>
  <si>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</si>
  <si>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</si>
  <si>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</si>
  <si>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</si>
  <si>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</si>
  <si>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</si>
  <si>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</si>
  <si>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</si>
  <si>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</si>
  <si>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</si>
  <si>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</si>
  <si>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</si>
  <si>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</si>
  <si>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</si>
  <si>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</si>
  <si>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</si>
  <si>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</si>
  <si>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</si>
  <si>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</si>
  <si>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</si>
  <si>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</si>
  <si>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</si>
  <si>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</si>
  <si>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</si>
  <si>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</si>
  <si>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</si>
  <si>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</si>
  <si>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</si>
  <si>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</si>
  <si>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</si>
  <si>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</si>
  <si>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</si>
  <si>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</si>
  <si>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</si>
  <si>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</si>
  <si>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</si>
  <si>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</si>
  <si>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</si>
  <si>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</si>
  <si>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</si>
  <si>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</si>
  <si>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</si>
  <si>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</si>
  <si>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</si>
  <si>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</si>
  <si>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</si>
  <si>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</si>
  <si>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</si>
  <si>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</si>
  <si>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</si>
  <si>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</si>
  <si>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</si>
  <si>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</si>
  <si>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</si>
  <si>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</si>
  <si>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</si>
  <si>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</si>
  <si>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</si>
  <si>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</si>
  <si>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</si>
  <si>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</si>
  <si>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</si>
  <si>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</si>
  <si>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</si>
  <si>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</si>
  <si>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</si>
  <si>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</si>
  <si>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</si>
  <si>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</si>
  <si>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</si>
  <si>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</si>
  <si>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</si>
  <si>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</si>
  <si>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</si>
  <si>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</si>
  <si>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</si>
  <si>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</si>
  <si>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</si>
  <si>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</si>
  <si>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</si>
  <si>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</si>
  <si>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</si>
  <si>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</si>
  <si>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</si>
  <si>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</si>
  <si>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</si>
  <si>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</si>
  <si>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</si>
  <si>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</si>
  <si>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</si>
  <si>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</si>
  <si>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</si>
  <si>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</si>
  <si>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</si>
  <si>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</si>
  <si>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</si>
  <si>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</si>
  <si>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</si>
  <si>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</si>
  <si>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</si>
  <si>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</si>
  <si>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</si>
  <si>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</si>
  <si>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</si>
  <si>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</si>
  <si>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</si>
  <si>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</si>
  <si>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</si>
  <si>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</si>
  <si>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</si>
  <si>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</si>
  <si>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</si>
  <si>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</si>
  <si>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</si>
  <si>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</si>
  <si>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</si>
  <si>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</si>
  <si>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</si>
  <si>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</si>
  <si>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</si>
  <si>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</si>
  <si>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</si>
  <si>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</si>
  <si>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</si>
  <si>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</si>
  <si>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</si>
  <si>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</si>
  <si>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</si>
  <si>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</si>
  <si>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</si>
  <si>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</si>
  <si>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</si>
  <si>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</si>
  <si>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</si>
  <si>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</si>
  <si>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</si>
  <si>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</si>
  <si>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</si>
  <si>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</si>
  <si>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</si>
  <si>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</si>
  <si>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</si>
  <si>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</si>
  <si>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</si>
  <si>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</si>
  <si>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</si>
  <si>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</si>
  <si>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</si>
  <si>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</si>
  <si>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</si>
  <si>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</si>
  <si>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</si>
  <si>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</si>
  <si>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</si>
  <si>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</si>
  <si>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</si>
  <si>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</si>
  <si>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</si>
  <si>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</si>
  <si>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</si>
  <si>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</si>
  <si>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</si>
  <si>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</si>
  <si>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</si>
  <si>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</si>
  <si>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</si>
  <si>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</si>
  <si>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</si>
  <si>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</si>
  <si>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</si>
  <si>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</si>
  <si>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</si>
  <si>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</si>
  <si>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</si>
  <si>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</si>
  <si>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</si>
  <si>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</si>
  <si>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</si>
  <si>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</si>
  <si>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</si>
  <si>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</si>
  <si>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</si>
  <si>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</si>
  <si>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</si>
  <si>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</si>
  <si>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</si>
  <si>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</si>
  <si>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</si>
  <si>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</si>
  <si>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</si>
  <si>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</si>
  <si>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</si>
  <si>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</si>
  <si>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</si>
  <si>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</si>
  <si>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</si>
  <si>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</si>
  <si>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</si>
  <si>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</si>
  <si>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</si>
  <si>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</si>
  <si>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</si>
  <si>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</si>
  <si>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</si>
  <si>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</si>
  <si>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</si>
  <si>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</si>
  <si>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</si>
  <si>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</si>
  <si>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</si>
  <si>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</si>
  <si>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</si>
  <si>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</si>
  <si>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</si>
  <si>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</si>
  <si>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</si>
  <si>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</si>
  <si>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</si>
  <si>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</si>
  <si>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</si>
  <si>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</si>
  <si>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</si>
  <si>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</si>
  <si>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</si>
  <si>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</si>
  <si>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</si>
  <si>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</si>
  <si>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</si>
  <si>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</si>
  <si>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</si>
  <si>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</si>
  <si>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</si>
  <si>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</si>
  <si>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</si>
  <si>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</si>
  <si>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</si>
  <si>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</si>
  <si>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</si>
  <si>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</si>
  <si>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</si>
  <si>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</si>
  <si>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</si>
  <si>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</si>
  <si>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</si>
  <si>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</si>
  <si>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</si>
  <si>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</si>
  <si>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</si>
  <si>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</si>
  <si>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</si>
  <si>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</si>
  <si>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</si>
  <si>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</si>
  <si>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</si>
  <si>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</si>
  <si>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</si>
  <si>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</si>
  <si>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</si>
  <si>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</si>
  <si>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</si>
  <si>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</si>
  <si>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</si>
  <si>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</si>
  <si>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</si>
  <si>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</si>
  <si>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</si>
  <si>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</si>
  <si>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</si>
  <si>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</si>
  <si>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</si>
  <si>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</si>
  <si>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</si>
  <si>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</si>
  <si>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</si>
  <si>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</si>
  <si>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</si>
  <si>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</si>
  <si>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</si>
  <si>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</si>
  <si>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</si>
  <si>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</si>
  <si>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</si>
  <si>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</si>
  <si>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</si>
  <si>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</si>
  <si>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</si>
  <si>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</si>
  <si>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</si>
  <si>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</si>
  <si>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</si>
  <si>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</si>
  <si>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</si>
  <si>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</si>
  <si>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</si>
  <si>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</si>
  <si>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</si>
  <si>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</si>
  <si>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</si>
  <si>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</si>
  <si>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</si>
  <si>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</si>
  <si>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</si>
  <si>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</si>
  <si>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</si>
  <si>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</si>
  <si>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</si>
  <si>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</si>
  <si>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</si>
  <si>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</si>
  <si>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</si>
  <si>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</si>
  <si>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</si>
  <si>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</si>
  <si>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</si>
  <si>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</si>
  <si>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</si>
  <si>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</si>
  <si>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</si>
  <si>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</si>
  <si>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</si>
  <si>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</si>
  <si>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</si>
  <si>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</si>
  <si>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</si>
  <si>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</si>
  <si>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</si>
  <si>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</si>
  <si>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</si>
  <si>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</si>
  <si>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</si>
  <si>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</si>
  <si>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</si>
  <si>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</si>
  <si>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</si>
  <si>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</si>
  <si>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</si>
  <si>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</si>
  <si>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</si>
  <si>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</si>
  <si>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</si>
  <si>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</si>
  <si>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</si>
  <si>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</si>
  <si>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</si>
  <si>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</si>
  <si>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</si>
  <si>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</si>
  <si>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</si>
  <si>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</si>
  <si>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</si>
  <si>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</si>
  <si>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</si>
  <si>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</si>
  <si>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</si>
  <si>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</si>
  <si>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</si>
  <si>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</si>
  <si>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</si>
  <si>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</si>
  <si>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</si>
  <si>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</si>
  <si>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</si>
  <si>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</si>
  <si>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</si>
  <si>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</si>
  <si>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</si>
  <si>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</si>
  <si>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</si>
  <si>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</si>
  <si>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</si>
  <si>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</si>
  <si>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</si>
  <si>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</si>
  <si>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</si>
  <si>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</si>
  <si>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</si>
  <si>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</si>
  <si>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</si>
  <si>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</si>
  <si>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</si>
  <si>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</si>
  <si>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</si>
  <si>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</si>
  <si>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</si>
  <si>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</si>
  <si>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</si>
  <si>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</si>
  <si>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</si>
  <si>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</si>
  <si>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</si>
  <si>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</si>
  <si>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</si>
  <si>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</si>
  <si>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</si>
  <si>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</si>
  <si>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</si>
  <si>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</si>
  <si>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</si>
  <si>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</si>
  <si>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</si>
  <si>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</si>
  <si>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</si>
  <si>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</si>
  <si>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</si>
  <si>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</si>
  <si>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</si>
  <si>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</si>
  <si>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</si>
  <si>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</si>
  <si>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</si>
  <si>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</si>
  <si>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</si>
  <si>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</si>
  <si>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</si>
  <si>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</si>
  <si>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</si>
  <si>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</si>
  <si>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</si>
  <si>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</si>
  <si>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</si>
  <si>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</si>
  <si>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</si>
  <si>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</si>
  <si>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</si>
  <si>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</si>
  <si>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</si>
  <si>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</si>
  <si>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</si>
  <si>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</si>
  <si>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</si>
  <si>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</si>
  <si>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</si>
  <si>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</si>
  <si>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</si>
  <si>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</si>
  <si>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</si>
  <si>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</si>
  <si>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</si>
  <si>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</si>
  <si>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</si>
  <si>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</si>
  <si>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</si>
  <si>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</si>
  <si>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</si>
  <si>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</si>
  <si>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</si>
  <si>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</si>
  <si>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</si>
  <si>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</si>
  <si>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</si>
  <si>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</si>
  <si>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</si>
  <si>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</si>
  <si>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</si>
  <si>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</si>
  <si>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</si>
  <si>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</si>
  <si>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</si>
  <si>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</si>
  <si>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</si>
  <si>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</si>
  <si>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</si>
  <si>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</si>
  <si>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</si>
  <si>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</si>
  <si>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</si>
  <si>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</si>
  <si>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</si>
  <si>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</si>
  <si>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</si>
  <si>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</si>
  <si>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</si>
  <si>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</si>
  <si>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</si>
  <si>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</si>
  <si>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</si>
  <si>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</si>
  <si>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</si>
  <si>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</si>
  <si>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</si>
  <si>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</si>
  <si>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</si>
  <si>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</si>
  <si>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</si>
  <si>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</si>
  <si>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</si>
  <si>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</si>
  <si>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</si>
  <si>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</si>
  <si>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</si>
  <si>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</si>
  <si>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</si>
  <si>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</si>
  <si>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</si>
  <si>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</si>
  <si>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</si>
  <si>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</si>
  <si>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</si>
  <si>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</si>
  <si>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</si>
  <si>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</si>
  <si>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</si>
  <si>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</si>
  <si>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</si>
  <si>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</si>
  <si>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</si>
  <si>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</si>
  <si>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</si>
  <si>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</si>
  <si>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</si>
  <si>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</si>
  <si>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</si>
  <si>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</si>
  <si>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</si>
  <si>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</si>
  <si>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</si>
  <si>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</si>
  <si>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</si>
  <si>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</si>
  <si>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</si>
  <si>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</si>
  <si>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</si>
  <si>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</si>
  <si>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</si>
  <si>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</si>
  <si>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</si>
  <si>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</si>
  <si>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</si>
  <si>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</si>
  <si>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</si>
  <si>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</si>
  <si>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</si>
  <si>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</si>
  <si>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</si>
  <si>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</si>
  <si>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</si>
  <si>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</si>
  <si>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</si>
  <si>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</si>
  <si>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</si>
  <si>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</si>
  <si>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</si>
  <si>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</si>
  <si>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</si>
  <si>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</si>
  <si>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</si>
  <si>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</si>
  <si>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</si>
  <si>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</si>
  <si>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</si>
  <si>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</si>
  <si>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</si>
  <si>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</si>
  <si>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</si>
  <si>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</si>
  <si>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</si>
  <si>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</si>
  <si>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</si>
  <si>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</si>
  <si>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</si>
  <si>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</si>
  <si>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</si>
  <si>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</si>
  <si>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</si>
  <si>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</si>
  <si>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</si>
  <si>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</si>
  <si>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</si>
  <si>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</si>
  <si>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</si>
  <si>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</si>
  <si>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</si>
  <si>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</si>
  <si>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</si>
  <si>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</si>
  <si>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</si>
  <si>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</si>
  <si>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</si>
  <si>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</si>
  <si>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</si>
  <si>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</si>
  <si>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</si>
  <si>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</si>
  <si>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</si>
  <si>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</si>
  <si>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</si>
  <si>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</si>
  <si>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</si>
  <si>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</si>
  <si>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</si>
  <si>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</si>
  <si>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</si>
  <si>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</si>
  <si>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</si>
  <si>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</si>
  <si>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</si>
  <si>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</si>
  <si>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</si>
  <si>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</si>
  <si>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</si>
  <si>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</si>
  <si>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</si>
  <si>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</si>
  <si>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</si>
  <si>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</si>
  <si>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</si>
  <si>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</si>
  <si>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</si>
  <si>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</si>
  <si>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</si>
  <si>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</si>
  <si>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</si>
  <si>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</si>
  <si>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</si>
  <si>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</si>
  <si>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</si>
  <si>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</si>
  <si>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</si>
  <si>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</si>
  <si>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</si>
  <si>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</si>
  <si>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</si>
  <si>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</si>
  <si>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</si>
  <si>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</si>
  <si>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</si>
  <si>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</si>
  <si>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</si>
  <si>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</si>
  <si>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</si>
  <si>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</si>
  <si>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</si>
  <si>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</si>
  <si>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</si>
  <si>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</si>
  <si>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</si>
  <si>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</si>
  <si>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</si>
  <si>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</si>
  <si>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</si>
  <si>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</si>
  <si>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</si>
  <si>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</si>
  <si>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</si>
  <si>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</si>
  <si>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</si>
  <si>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</si>
  <si>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</si>
  <si>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</si>
  <si>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</si>
  <si>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</si>
  <si>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</si>
  <si>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</si>
  <si>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</si>
  <si>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</si>
  <si>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</si>
  <si>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</si>
  <si>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</si>
  <si>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</si>
  <si>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</si>
  <si>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</si>
  <si>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</si>
  <si>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</si>
  <si>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</si>
  <si>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</si>
  <si>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</si>
  <si>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</si>
  <si>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</si>
  <si>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</si>
  <si>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</si>
  <si>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</si>
  <si>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</si>
  <si>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</si>
  <si>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</si>
  <si>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</si>
  <si>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</si>
  <si>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</si>
  <si>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</si>
  <si>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</si>
  <si>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</si>
  <si>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</si>
  <si>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</si>
  <si>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</si>
  <si>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</si>
  <si>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</si>
  <si>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</si>
  <si>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</si>
  <si>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</si>
  <si>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</si>
  <si>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</si>
  <si>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</si>
  <si>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</si>
  <si>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</si>
  <si>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</si>
  <si>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</si>
  <si>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</si>
  <si>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</si>
  <si>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</si>
  <si>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</si>
  <si>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</si>
  <si>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</si>
  <si>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</si>
  <si>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</si>
  <si>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</si>
  <si>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</si>
  <si>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</si>
  <si>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</si>
  <si>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</si>
  <si>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</si>
  <si>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</si>
  <si>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</si>
  <si>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</si>
  <si>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</si>
  <si>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</si>
  <si>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</si>
  <si>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</si>
  <si>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</si>
  <si>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</si>
  <si>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</si>
  <si>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</si>
  <si>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</si>
  <si>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</si>
  <si>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</si>
  <si>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</si>
  <si>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</si>
  <si>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</si>
  <si>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</si>
  <si>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</si>
  <si>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</si>
  <si>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</si>
  <si>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</si>
  <si>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</si>
  <si>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</si>
  <si>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</si>
  <si>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</si>
  <si>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</si>
  <si>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</si>
  <si>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</si>
  <si>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</si>
  <si>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</si>
  <si>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</si>
  <si>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</si>
  <si>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</si>
  <si>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</si>
  <si>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</si>
  <si>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</si>
  <si>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</si>
  <si>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</si>
  <si>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</si>
  <si>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</si>
  <si>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</si>
  <si>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</si>
  <si>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</si>
  <si>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</si>
  <si>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</si>
  <si>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</si>
  <si>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</si>
  <si>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</si>
  <si>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</si>
  <si>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</si>
  <si>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</si>
  <si>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</si>
  <si>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</si>
  <si>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</si>
  <si>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</si>
  <si>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</si>
  <si>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</si>
  <si>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</si>
  <si>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</si>
  <si>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</si>
  <si>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</si>
  <si>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</si>
  <si>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</si>
  <si>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</si>
  <si>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</si>
  <si>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</si>
  <si>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</si>
  <si>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</si>
  <si>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</si>
  <si>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</si>
  <si>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</si>
  <si>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</si>
  <si>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</si>
  <si>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</si>
  <si>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</si>
  <si>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</si>
  <si>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</si>
  <si>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</si>
  <si>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</si>
  <si>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</si>
  <si>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</si>
  <si>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</si>
  <si>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</si>
  <si>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</si>
  <si>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</si>
  <si>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</si>
  <si>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</si>
  <si>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</si>
  <si>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</si>
  <si>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</si>
  <si>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</si>
  <si>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</si>
  <si>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</si>
  <si>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</si>
  <si>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</si>
  <si>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</si>
  <si>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</si>
  <si>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</si>
  <si>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</si>
  <si>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</si>
  <si>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</si>
  <si>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</si>
  <si>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</si>
  <si>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</si>
  <si>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</si>
  <si>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</si>
  <si>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</si>
  <si>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</si>
  <si>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</si>
  <si>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</si>
  <si>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</si>
  <si>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</si>
  <si>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</si>
  <si>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</si>
  <si>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</si>
  <si>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</si>
  <si>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</si>
  <si>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</si>
  <si>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</si>
  <si>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</si>
  <si>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</si>
  <si>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</si>
  <si>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</si>
  <si>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</si>
  <si>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</si>
  <si>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</si>
  <si>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</si>
  <si>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</si>
  <si>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</si>
  <si>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</si>
  <si>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</si>
  <si>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</si>
  <si>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</si>
  <si>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</si>
  <si>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</si>
  <si>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</si>
  <si>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</si>
  <si>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</si>
  <si>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</si>
  <si>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</si>
  <si>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</si>
  <si>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</si>
  <si>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</si>
  <si>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</si>
  <si>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</si>
  <si>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</si>
  <si>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</si>
  <si>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</si>
  <si>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</si>
  <si>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</si>
  <si>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</si>
  <si>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</si>
  <si>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</si>
  <si>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</si>
  <si>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</si>
  <si>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</si>
  <si>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</si>
  <si>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</si>
  <si>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</si>
  <si>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</si>
  <si>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</si>
  <si>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</si>
  <si>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</si>
  <si>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</si>
  <si>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</si>
  <si>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</si>
  <si>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</si>
  <si>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</si>
  <si>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</si>
  <si>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</si>
  <si>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</si>
  <si>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</si>
  <si>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</si>
  <si>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</si>
  <si>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</si>
  <si>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</si>
  <si>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</si>
  <si>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</si>
  <si>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</si>
  <si>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</si>
  <si>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</si>
  <si>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</si>
  <si>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</si>
  <si>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</si>
  <si>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</si>
  <si>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</si>
  <si>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</si>
  <si>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</si>
  <si>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</si>
  <si>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</si>
  <si>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</si>
  <si>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</si>
  <si>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</si>
  <si>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</si>
  <si>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</si>
  <si>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</si>
  <si>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</si>
  <si>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</si>
  <si>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</si>
  <si>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</si>
  <si>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</si>
  <si>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</si>
  <si>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</si>
  <si>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</si>
  <si>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</si>
  <si>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</si>
  <si>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</si>
  <si>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</si>
  <si>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</si>
  <si>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</si>
  <si>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</si>
  <si>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</si>
  <si>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</si>
  <si>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</si>
  <si>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</si>
  <si>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</si>
  <si>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</si>
  <si>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</si>
  <si>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</si>
  <si>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</si>
  <si>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</si>
  <si>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</si>
  <si>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</si>
  <si>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</si>
  <si>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</si>
  <si>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</si>
  <si>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</si>
  <si>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</si>
  <si>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</si>
  <si>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</si>
  <si>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</si>
  <si>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</si>
  <si>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</si>
  <si>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</si>
  <si>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</si>
  <si>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</si>
  <si>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</si>
  <si>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</si>
  <si>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</si>
  <si>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</si>
  <si>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</si>
  <si>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</si>
  <si>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</si>
  <si>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</si>
  <si>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</si>
  <si>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</si>
  <si>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</si>
  <si>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</si>
  <si>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</si>
  <si>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</si>
  <si>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</si>
  <si>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</si>
  <si>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</si>
  <si>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</si>
  <si>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</si>
  <si>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</si>
  <si>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</si>
  <si>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</si>
  <si>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</si>
  <si>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</si>
  <si>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</si>
  <si>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</si>
  <si>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</si>
  <si>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</si>
  <si>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</si>
  <si>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</si>
  <si>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</si>
  <si>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</si>
  <si>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</si>
  <si>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</si>
  <si>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</si>
  <si>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</si>
  <si>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</si>
  <si>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</si>
  <si>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</si>
  <si>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</si>
  <si>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</si>
  <si>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</si>
  <si>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</si>
  <si>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</si>
  <si>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</si>
  <si>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</si>
  <si>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</si>
  <si>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</si>
  <si>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</si>
  <si>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</si>
  <si>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</si>
  <si>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</si>
  <si>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</si>
  <si>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</si>
  <si>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</si>
  <si>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</si>
  <si>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</si>
  <si>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</si>
  <si>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</si>
  <si>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</si>
  <si>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</si>
  <si>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</si>
  <si>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</si>
  <si>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</si>
  <si>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</si>
  <si>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</si>
  <si>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</si>
  <si>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</si>
  <si>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</si>
  <si>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</si>
  <si>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</si>
  <si>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</si>
  <si>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</si>
  <si>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</si>
  <si>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</si>
  <si>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</si>
  <si>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</si>
  <si>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</si>
  <si>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</si>
  <si>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</si>
  <si>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</si>
  <si>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</si>
  <si>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</si>
  <si>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</si>
  <si>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</si>
  <si>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</si>
  <si>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</si>
  <si>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</si>
  <si>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</si>
  <si>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</si>
  <si>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</si>
  <si>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</si>
  <si>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</si>
  <si>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</si>
  <si>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</si>
  <si>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</si>
  <si>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</si>
  <si>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</si>
  <si>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</si>
  <si>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</si>
  <si>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</si>
  <si>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</si>
  <si>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</si>
  <si>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</si>
  <si>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</si>
  <si>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</si>
  <si>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</si>
  <si>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</si>
  <si>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</si>
  <si>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</si>
  <si>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</si>
  <si>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</si>
  <si>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</si>
  <si>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</si>
  <si>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</si>
  <si>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</si>
  <si>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</si>
  <si>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</si>
  <si>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</si>
  <si>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</si>
  <si>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</si>
  <si>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</si>
  <si>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</si>
  <si>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</si>
  <si>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</si>
  <si>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</si>
  <si>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</si>
  <si>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</si>
  <si>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</si>
  <si>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</si>
  <si>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</si>
  <si>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</si>
  <si>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</si>
  <si>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</si>
  <si>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</si>
  <si>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</si>
  <si>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</si>
  <si>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</si>
  <si>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</si>
  <si>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</si>
  <si>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</si>
  <si>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</si>
  <si>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</si>
  <si>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</si>
  <si>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</si>
  <si>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</si>
  <si>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</si>
  <si>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</si>
  <si>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</si>
  <si>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</si>
  <si>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</si>
  <si>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</si>
  <si>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</si>
  <si>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</si>
  <si>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</si>
  <si>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</si>
  <si>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</si>
  <si>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</si>
  <si>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</si>
  <si>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</si>
  <si>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</si>
  <si>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</si>
  <si>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</si>
  <si>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</si>
  <si>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</si>
  <si>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</si>
  <si>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</si>
  <si>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</si>
  <si>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</si>
  <si>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</si>
  <si>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</si>
  <si>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</si>
  <si>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</si>
  <si>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</si>
  <si>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</si>
  <si>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</si>
  <si>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</si>
  <si>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</si>
  <si>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</si>
  <si>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</si>
  <si>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</si>
  <si>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</si>
  <si>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</si>
  <si>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</si>
  <si>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</si>
  <si>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</si>
  <si>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</si>
  <si>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</si>
  <si>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</si>
  <si>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</si>
  <si>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</si>
  <si>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</si>
  <si>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</si>
  <si>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</si>
  <si>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</si>
  <si>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</si>
  <si>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</si>
  <si>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</si>
  <si>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</si>
  <si>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</si>
  <si>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</si>
  <si>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</si>
  <si>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</si>
  <si>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</si>
  <si>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</si>
  <si>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</si>
  <si>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</si>
  <si>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</si>
  <si>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</si>
  <si>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</si>
  <si>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</si>
  <si>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</si>
  <si>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</si>
  <si>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</si>
  <si>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</si>
  <si>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</si>
  <si>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</si>
  <si>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</si>
  <si>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</si>
  <si>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</si>
  <si>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</si>
  <si>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</si>
  <si>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</si>
  <si>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</si>
  <si>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</si>
  <si>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</si>
  <si>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</si>
  <si>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</si>
  <si>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</si>
  <si>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</si>
  <si>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</si>
  <si>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</si>
  <si>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</si>
  <si>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</si>
  <si>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</si>
  <si>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</si>
  <si>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</si>
  <si>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</si>
  <si>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</si>
  <si>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</si>
  <si>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</si>
  <si>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</si>
  <si>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</si>
  <si>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</si>
  <si>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</si>
  <si>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</si>
  <si>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</si>
  <si>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</si>
  <si>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</si>
  <si>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</si>
  <si>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</si>
  <si>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</si>
  <si>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</si>
  <si>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</si>
  <si>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</si>
  <si>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</si>
  <si>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</si>
  <si>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</si>
  <si>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</si>
  <si>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</si>
  <si>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</si>
  <si>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</si>
  <si>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</si>
  <si>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</si>
  <si>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</si>
  <si>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</si>
  <si>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</si>
  <si>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</si>
  <si>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</si>
  <si>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</si>
  <si>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</si>
  <si>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</si>
  <si>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</si>
  <si>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</si>
  <si>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</si>
  <si>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</si>
  <si>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</si>
  <si>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</si>
  <si>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</si>
  <si>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</si>
  <si>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</si>
  <si>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</si>
  <si>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</si>
  <si>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</si>
  <si>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</si>
  <si>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</si>
  <si>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</si>
  <si>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</si>
  <si>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</si>
  <si>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</si>
  <si>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</si>
  <si>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</si>
  <si>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</si>
  <si>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</si>
  <si>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</si>
  <si>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</si>
  <si>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</si>
  <si>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</si>
  <si>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</si>
  <si>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</si>
  <si>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</si>
  <si>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</si>
  <si>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</si>
  <si>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</si>
  <si>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</si>
  <si>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</si>
  <si>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</si>
  <si>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</si>
  <si>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</si>
  <si>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</si>
  <si>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</si>
  <si>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</si>
  <si>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</si>
  <si>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</si>
  <si>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</si>
  <si>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</si>
  <si>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</si>
  <si>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</si>
  <si>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</si>
  <si>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</si>
  <si>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</si>
  <si>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</si>
  <si>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</si>
  <si>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</si>
  <si>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</si>
  <si>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</si>
  <si>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</si>
  <si>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</si>
  <si>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</si>
  <si>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</si>
  <si>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</si>
  <si>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</si>
  <si>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</si>
  <si>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</si>
  <si>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</si>
  <si>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</si>
  <si>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</si>
  <si>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</si>
  <si>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</si>
  <si>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</si>
  <si>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</si>
  <si>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</si>
  <si>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</si>
  <si>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</si>
  <si>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</si>
  <si>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</si>
  <si>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</si>
  <si>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</si>
  <si>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</si>
  <si>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</si>
  <si>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</si>
  <si>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</si>
  <si>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</si>
  <si>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</si>
  <si>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</si>
  <si>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</si>
  <si>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</si>
  <si>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</si>
  <si>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</si>
  <si>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</si>
  <si>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</si>
  <si>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</si>
  <si>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</si>
  <si>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</si>
  <si>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</si>
  <si>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</si>
  <si>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</si>
  <si>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</si>
  <si>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</si>
  <si>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</si>
  <si>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</si>
  <si>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</si>
  <si>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</si>
  <si>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</si>
  <si>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</si>
  <si>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</si>
  <si>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</si>
  <si>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</si>
  <si>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</si>
  <si>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</si>
  <si>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</si>
  <si>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</si>
  <si>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</si>
  <si>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</si>
  <si>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</si>
  <si>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</si>
  <si>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</si>
  <si>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</si>
  <si>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</si>
  <si>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</si>
  <si>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</si>
  <si>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</si>
  <si>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</si>
  <si>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</si>
  <si>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</si>
  <si>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</si>
  <si>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</si>
  <si>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</si>
  <si>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</si>
  <si>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</si>
  <si>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</si>
  <si>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</si>
  <si>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</si>
  <si>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</si>
  <si>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</si>
  <si>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</si>
  <si>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</si>
  <si>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</si>
  <si>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</si>
  <si>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</si>
  <si>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</si>
  <si>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</si>
  <si>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</si>
  <si>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</si>
  <si>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</si>
  <si>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</si>
  <si>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</si>
  <si>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</si>
  <si>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</si>
  <si>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</si>
  <si>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</si>
  <si>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</si>
  <si>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</si>
  <si>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</si>
  <si>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</si>
  <si>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</si>
  <si>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</si>
  <si>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</si>
  <si>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</si>
  <si>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</si>
  <si>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</si>
  <si>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</si>
  <si>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</si>
  <si>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</si>
  <si>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</si>
  <si>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</si>
  <si>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</si>
  <si>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</si>
  <si>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</si>
  <si>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</si>
  <si>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</si>
  <si>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</si>
  <si>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</si>
  <si>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</si>
  <si>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</si>
  <si>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</si>
  <si>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</si>
  <si>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</si>
  <si>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</si>
  <si>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</si>
  <si>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</si>
  <si>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</si>
  <si>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</si>
  <si>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</si>
  <si>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</si>
  <si>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</si>
  <si>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</si>
  <si>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</si>
  <si>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</si>
  <si>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</si>
  <si>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</si>
  <si>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</si>
  <si>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</si>
  <si>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</si>
  <si>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</si>
  <si>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</si>
  <si>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</si>
  <si>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</si>
  <si>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</si>
  <si>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</si>
  <si>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</si>
  <si>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</si>
  <si>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</si>
  <si>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</si>
  <si>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</si>
  <si>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</si>
  <si>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</si>
  <si>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</si>
  <si>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</si>
  <si>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</si>
  <si>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</si>
  <si>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</si>
  <si>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</si>
  <si>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</si>
  <si>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</si>
  <si>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</si>
  <si>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</si>
  <si>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</si>
  <si>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</si>
  <si>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</si>
  <si>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</si>
  <si>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</si>
  <si>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</si>
  <si>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</si>
  <si>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</si>
  <si>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</si>
  <si>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</si>
  <si>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</si>
  <si>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</si>
  <si>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</si>
  <si>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</si>
  <si>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</si>
  <si>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</si>
  <si>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</si>
  <si>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</si>
  <si>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</si>
  <si>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</si>
  <si>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</si>
  <si>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</si>
  <si>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</si>
  <si>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</si>
  <si>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</si>
  <si>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</si>
  <si>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</si>
  <si>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</si>
  <si>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</si>
  <si>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</si>
  <si>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</si>
  <si>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</si>
  <si>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</si>
  <si>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</si>
  <si>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</si>
  <si>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</si>
  <si>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</si>
  <si>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</si>
  <si>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</si>
  <si>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</si>
  <si>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</si>
  <si>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</si>
  <si>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</si>
  <si>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</si>
  <si>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</si>
  <si>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</si>
  <si>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</si>
  <si>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</si>
  <si>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</si>
  <si>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</si>
  <si>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</si>
  <si>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</si>
  <si>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</si>
  <si>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</si>
  <si>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</si>
  <si>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</si>
  <si>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</si>
  <si>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</si>
  <si>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</si>
  <si>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</si>
  <si>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</si>
  <si>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</si>
  <si>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</si>
  <si>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</si>
  <si>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</si>
  <si>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</si>
  <si>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</si>
  <si>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</si>
  <si>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</si>
  <si>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</si>
  <si>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</si>
  <si>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</si>
  <si>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</si>
  <si>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</si>
  <si>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</si>
  <si>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</si>
  <si>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</si>
  <si>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</si>
  <si>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</si>
  <si>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</si>
  <si>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</si>
  <si>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</si>
  <si>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</si>
  <si>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</si>
  <si>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</si>
  <si>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</si>
  <si>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</si>
  <si>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</si>
  <si>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</si>
  <si>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</si>
  <si>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</si>
  <si>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</si>
  <si>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</si>
  <si>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</si>
  <si>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</si>
  <si>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</si>
  <si>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</si>
  <si>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</si>
  <si>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</si>
  <si>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</si>
  <si>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</si>
  <si>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</si>
  <si>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</si>
  <si>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</si>
  <si>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</si>
  <si>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</si>
  <si>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</si>
  <si>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</si>
  <si>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</si>
  <si>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</si>
  <si>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</si>
  <si>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</si>
  <si>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</si>
  <si>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</si>
  <si>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</si>
  <si>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</si>
  <si>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</si>
  <si>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</si>
  <si>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</si>
  <si>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</si>
  <si>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</si>
  <si>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</si>
  <si>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</si>
  <si>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</si>
  <si>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</si>
  <si>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</si>
  <si>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</si>
  <si>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</si>
  <si>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</si>
  <si>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</si>
  <si>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</si>
  <si>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</si>
  <si>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</si>
  <si>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</si>
  <si>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</si>
  <si>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</si>
  <si>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</si>
  <si>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</si>
  <si>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</si>
  <si>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</si>
  <si>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</si>
  <si>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</si>
  <si>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</si>
  <si>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</si>
  <si>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</si>
  <si>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</si>
  <si>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</si>
  <si>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</si>
  <si>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</si>
  <si>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</si>
  <si>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</si>
  <si>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</si>
  <si>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</si>
  <si>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</si>
  <si>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</si>
  <si>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</si>
  <si>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</si>
  <si>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</si>
  <si>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</si>
  <si>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</si>
  <si>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</si>
  <si>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</si>
  <si>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</si>
  <si>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</si>
  <si>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</si>
  <si>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</si>
  <si>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</si>
  <si>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</si>
  <si>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</si>
  <si>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</si>
  <si>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</si>
  <si>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</si>
  <si>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</si>
  <si>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</si>
  <si>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</si>
  <si>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</si>
  <si>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</si>
  <si>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</si>
  <si>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</si>
  <si>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</si>
  <si>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</si>
  <si>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</si>
  <si>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</si>
  <si>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</si>
  <si>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</si>
  <si>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</si>
  <si>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</si>
  <si>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</si>
  <si>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</si>
  <si>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</si>
  <si>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</si>
  <si>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</si>
  <si>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</si>
  <si>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</si>
  <si>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</si>
  <si>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</si>
  <si>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</si>
  <si>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</si>
  <si>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</si>
  <si>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</si>
  <si>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</si>
  <si>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</si>
  <si>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</si>
  <si>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</si>
  <si>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</si>
  <si>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</si>
  <si>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</si>
  <si>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</si>
  <si>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</si>
  <si>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</si>
  <si>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</si>
  <si>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</si>
  <si>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</si>
  <si>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</si>
  <si>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</si>
  <si>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</si>
  <si>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</si>
  <si>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</si>
  <si>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</si>
  <si>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</si>
  <si>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</si>
  <si>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</si>
  <si>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</si>
  <si>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</si>
  <si>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</si>
  <si>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</si>
  <si>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</si>
  <si>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</si>
  <si>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</si>
  <si>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</si>
  <si>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</si>
  <si>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</si>
  <si>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</si>
  <si>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</si>
  <si>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</si>
  <si>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</si>
  <si>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</si>
  <si>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</si>
  <si>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</si>
  <si>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</si>
  <si>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</si>
  <si>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</si>
  <si>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</si>
  <si>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</si>
  <si>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</si>
  <si>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</si>
  <si>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</si>
  <si>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</si>
  <si>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</si>
  <si>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</si>
  <si>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</si>
  <si>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</si>
  <si>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</si>
  <si>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</si>
  <si>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</si>
  <si>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</si>
  <si>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</si>
  <si>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</si>
  <si>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</si>
  <si>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</si>
  <si>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</si>
  <si>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</si>
  <si>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</si>
  <si>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</si>
  <si>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</si>
  <si>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</si>
  <si>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</si>
  <si>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</si>
  <si>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</si>
  <si>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</si>
  <si>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</si>
  <si>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</si>
  <si>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</si>
  <si>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</si>
  <si>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</si>
  <si>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</si>
  <si>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</si>
  <si>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</si>
  <si>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</si>
  <si>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</si>
  <si>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</si>
  <si>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</si>
  <si>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</si>
  <si>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</si>
  <si>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</si>
  <si>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</si>
  <si>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</si>
  <si>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</si>
  <si>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</si>
  <si>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</si>
  <si>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</si>
  <si>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</si>
  <si>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</si>
  <si>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</si>
  <si>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</si>
  <si>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</si>
  <si>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</si>
  <si>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</si>
  <si>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</si>
  <si>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</si>
  <si>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</si>
  <si>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</si>
  <si>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</si>
  <si>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</si>
  <si>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</si>
  <si>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</si>
  <si>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</si>
  <si>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</si>
  <si>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</si>
  <si>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</si>
  <si>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</si>
  <si>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</si>
  <si>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</si>
  <si>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</si>
  <si>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</si>
  <si>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</si>
  <si>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</si>
  <si>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</si>
  <si>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</si>
  <si>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</si>
  <si>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</si>
  <si>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</si>
  <si>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</si>
  <si>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</si>
  <si>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</si>
  <si>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</si>
  <si>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</si>
  <si>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</si>
  <si>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</si>
  <si>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</si>
  <si>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</si>
  <si>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</si>
  <si>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</si>
  <si>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</si>
  <si>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</si>
  <si>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</si>
  <si>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</si>
  <si>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</si>
  <si>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</si>
  <si>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</si>
  <si>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</si>
  <si>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</si>
  <si>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</si>
  <si>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</si>
  <si>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</si>
  <si>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</si>
  <si>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</si>
  <si>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</si>
  <si>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</si>
  <si>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</si>
  <si>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</si>
  <si>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</si>
  <si>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</si>
  <si>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</si>
  <si>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</si>
  <si>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</si>
  <si>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</si>
  <si>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</si>
  <si>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</si>
  <si>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</si>
  <si>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</si>
  <si>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</si>
  <si>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</si>
  <si>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</si>
  <si>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</si>
  <si>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</si>
  <si>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</si>
  <si>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</si>
  <si>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</si>
  <si>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</si>
  <si>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</si>
  <si>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</si>
  <si>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</si>
  <si>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</si>
  <si>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</si>
  <si>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</si>
  <si>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</si>
  <si>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</si>
  <si>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</si>
  <si>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</si>
  <si>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</si>
  <si>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</si>
  <si>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</si>
  <si>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</si>
  <si>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</si>
  <si>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</si>
  <si>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</si>
  <si>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</si>
  <si>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</si>
  <si>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</si>
  <si>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</si>
  <si>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</si>
  <si>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</si>
  <si>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</si>
  <si>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</si>
  <si>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</si>
  <si>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</si>
  <si>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</si>
  <si>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</si>
  <si>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</si>
  <si>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</si>
  <si>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</si>
  <si>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</si>
  <si>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</si>
  <si>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</si>
  <si>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</si>
  <si>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</si>
  <si>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</si>
  <si>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</si>
  <si>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</si>
  <si>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</si>
  <si>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</si>
  <si>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</si>
  <si>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</si>
  <si>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</si>
  <si>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</si>
  <si>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</si>
  <si>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</si>
  <si>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</si>
  <si>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</si>
  <si>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</si>
  <si>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</si>
  <si>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</si>
  <si>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</si>
  <si>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</si>
  <si>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</si>
  <si>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</si>
  <si>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</si>
  <si>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</si>
  <si>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</si>
  <si>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</si>
  <si>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</si>
  <si>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</si>
  <si>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</si>
  <si>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</si>
  <si>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</si>
  <si>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</si>
  <si>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</si>
  <si>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</si>
  <si>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</si>
  <si>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</si>
  <si>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</si>
  <si>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</si>
  <si>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</si>
  <si>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</si>
  <si>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</si>
  <si>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</si>
  <si>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</si>
  <si>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</si>
  <si>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</si>
  <si>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</si>
  <si>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</si>
  <si>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</si>
  <si>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</si>
  <si>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</si>
  <si>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</si>
  <si>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</si>
  <si>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</si>
  <si>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</si>
  <si>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</si>
  <si>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</si>
  <si>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</si>
  <si>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</si>
  <si>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</si>
  <si>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</si>
  <si>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</si>
  <si>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</si>
  <si>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</si>
  <si>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</si>
  <si>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</si>
  <si>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</si>
  <si>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</si>
  <si>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</si>
  <si>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</si>
  <si>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</si>
  <si>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</si>
  <si>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</si>
  <si>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</si>
  <si>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</si>
  <si>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</si>
  <si>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</si>
  <si>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</si>
  <si>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</si>
  <si>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</si>
  <si>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</si>
  <si>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</si>
  <si>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</si>
  <si>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</si>
  <si>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</si>
  <si>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</si>
  <si>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</si>
  <si>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</si>
  <si>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</si>
  <si>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</si>
  <si>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</si>
  <si>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</si>
  <si>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</si>
  <si>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</si>
  <si>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</si>
  <si>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</si>
  <si>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</si>
  <si>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</si>
  <si>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</si>
  <si>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</si>
  <si>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</si>
  <si>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</si>
  <si>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</si>
  <si>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</si>
  <si>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</si>
  <si>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</si>
  <si>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</si>
  <si>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</si>
  <si>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</si>
  <si>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</si>
  <si>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</si>
  <si>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</si>
  <si>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</si>
  <si>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</si>
  <si>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</si>
  <si>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</si>
  <si>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</si>
  <si>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</si>
  <si>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</si>
  <si>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</si>
  <si>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</si>
  <si>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</si>
  <si>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</si>
  <si>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</si>
  <si>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</si>
  <si>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</si>
  <si>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</si>
  <si>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</si>
  <si>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</si>
  <si>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</si>
  <si>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</si>
  <si>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</si>
  <si>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</si>
  <si>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</si>
  <si>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</si>
  <si>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</si>
  <si>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</si>
  <si>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</si>
  <si>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</si>
  <si>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</si>
  <si>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</si>
  <si>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</si>
  <si>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</si>
  <si>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</si>
  <si>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</si>
  <si>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</si>
  <si>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</si>
  <si>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</si>
  <si>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</si>
  <si>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</si>
  <si>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</si>
  <si>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</si>
  <si>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</si>
  <si>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</si>
  <si>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</si>
  <si>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</si>
  <si>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</si>
  <si>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</si>
  <si>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</si>
  <si>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</si>
  <si>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</si>
  <si>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</si>
  <si>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</si>
  <si>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</si>
  <si>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</si>
  <si>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</si>
  <si>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</si>
  <si>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</si>
  <si>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</si>
  <si>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</si>
  <si>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</si>
  <si>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</si>
  <si>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</si>
  <si>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</si>
  <si>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</si>
  <si>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</si>
  <si>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</si>
  <si>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</si>
  <si>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</si>
  <si>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</si>
  <si>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</si>
  <si>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</si>
  <si>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</si>
  <si>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</si>
  <si>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</si>
  <si>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</si>
  <si>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</si>
  <si>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</si>
  <si>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</si>
  <si>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</si>
  <si>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</si>
  <si>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</si>
  <si>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</si>
  <si>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</si>
  <si>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</si>
  <si>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</si>
  <si>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</si>
  <si>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</si>
  <si>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</si>
  <si>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</si>
  <si>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</si>
  <si>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</si>
  <si>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</si>
  <si>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</si>
  <si>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</si>
  <si>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</si>
  <si>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</si>
  <si>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</si>
  <si>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</si>
  <si>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</si>
  <si>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</si>
  <si>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</si>
  <si>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</si>
  <si>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</si>
  <si>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</si>
  <si>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</si>
  <si>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</si>
  <si>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</si>
  <si>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</si>
  <si>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</si>
  <si>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</si>
  <si>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</si>
  <si>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</si>
  <si>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</si>
  <si>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</si>
  <si>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</si>
  <si>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</si>
  <si>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</si>
  <si>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</si>
  <si>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</si>
  <si>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</si>
  <si>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</si>
  <si>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</si>
  <si>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</si>
  <si>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</si>
  <si>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</si>
  <si>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</si>
  <si>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</si>
  <si>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</si>
  <si>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</si>
  <si>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</si>
  <si>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</si>
  <si>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</si>
  <si>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</si>
  <si>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</si>
  <si>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</si>
  <si>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</si>
  <si>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</si>
  <si>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</si>
  <si>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</si>
  <si>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</si>
  <si>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</si>
  <si>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</si>
  <si>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</si>
  <si>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</si>
  <si>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</si>
  <si>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</si>
  <si>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</si>
  <si>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</si>
  <si>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</si>
  <si>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</si>
  <si>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</si>
  <si>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</si>
  <si>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</si>
  <si>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</si>
  <si>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</si>
  <si>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</si>
  <si>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</si>
  <si>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</si>
  <si>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</si>
  <si>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</si>
  <si>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</si>
  <si>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</si>
  <si>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</si>
  <si>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</si>
  <si>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</si>
  <si>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</si>
  <si>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</si>
  <si>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</si>
  <si>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</si>
  <si>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</si>
  <si>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</si>
  <si>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</si>
  <si>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</si>
  <si>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</si>
  <si>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</si>
  <si>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</si>
  <si>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</si>
  <si>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</si>
  <si>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</si>
  <si>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</si>
  <si>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</si>
  <si>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</si>
  <si>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</si>
  <si>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</si>
  <si>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</si>
  <si>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</si>
  <si>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</si>
  <si>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</si>
  <si>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</si>
  <si>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</si>
  <si>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</si>
  <si>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</si>
  <si>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</si>
  <si>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</si>
  <si>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</si>
  <si>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</si>
  <si>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</si>
  <si>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</si>
  <si>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</si>
  <si>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</si>
  <si>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</si>
  <si>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</si>
  <si>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</si>
  <si>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</si>
  <si>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</si>
  <si>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</si>
  <si>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</si>
  <si>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</si>
  <si>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</si>
  <si>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</si>
  <si>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</si>
  <si>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</si>
  <si>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</si>
  <si>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</si>
  <si>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</si>
  <si>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</si>
  <si>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</si>
  <si>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</si>
  <si>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</si>
  <si>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</si>
  <si>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</si>
  <si>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</si>
  <si>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</si>
  <si>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</si>
  <si>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</si>
  <si>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</si>
  <si>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</si>
  <si>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</si>
  <si>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</si>
  <si>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</si>
  <si>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</si>
  <si>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</si>
  <si>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</si>
  <si>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</si>
  <si>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</si>
  <si>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</si>
  <si>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</si>
  <si>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</si>
  <si>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</si>
  <si>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</si>
  <si>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</si>
  <si>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</si>
  <si>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</si>
  <si>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</si>
  <si>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</si>
  <si>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</si>
  <si>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</si>
  <si>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</si>
  <si>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</si>
  <si>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</si>
  <si>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</si>
  <si>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</si>
  <si>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</si>
  <si>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</si>
  <si>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</si>
  <si>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</si>
  <si>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</si>
  <si>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</si>
  <si>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</si>
  <si>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</si>
  <si>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</si>
  <si>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</si>
  <si>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</si>
  <si>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</si>
  <si>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</si>
  <si>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</si>
  <si>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</si>
  <si>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</si>
  <si>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</si>
  <si>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</si>
  <si>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</si>
  <si>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</si>
  <si>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</si>
  <si>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</si>
  <si>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</si>
  <si>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</si>
  <si>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</si>
  <si>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</si>
  <si>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</si>
  <si>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</si>
  <si>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</si>
  <si>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</si>
  <si>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</si>
  <si>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</si>
  <si>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</si>
  <si>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</si>
  <si>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</si>
  <si>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</si>
  <si>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</si>
  <si>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</si>
  <si>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</si>
  <si>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</si>
  <si>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</si>
  <si>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</si>
  <si>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</si>
  <si>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</si>
  <si>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</si>
  <si>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</si>
  <si>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</si>
  <si>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</si>
  <si>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</si>
  <si>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</si>
  <si>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</si>
  <si>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</si>
  <si>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</si>
  <si>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</si>
  <si>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</si>
  <si>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</si>
  <si>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</si>
  <si>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</si>
  <si>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</si>
  <si>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</si>
  <si>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</si>
  <si>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</si>
  <si>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</si>
  <si>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</si>
  <si>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</si>
  <si>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</si>
  <si>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</si>
  <si>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</si>
  <si>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</si>
  <si>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</si>
  <si>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</si>
  <si>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</si>
  <si>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</si>
  <si>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</si>
  <si>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</si>
  <si>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</si>
  <si>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</si>
  <si>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</si>
  <si>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</si>
  <si>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</si>
  <si>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</si>
  <si>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</si>
  <si>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</si>
  <si>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</si>
  <si>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</si>
  <si>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</si>
  <si>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</si>
  <si>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</si>
  <si>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</si>
  <si>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</si>
  <si>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</si>
  <si>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</si>
  <si>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</si>
  <si>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</si>
  <si>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</si>
  <si>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</si>
  <si>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</si>
  <si>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</si>
  <si>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</si>
  <si>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</si>
  <si>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</si>
  <si>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</si>
  <si>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</si>
  <si>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</si>
  <si>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</si>
  <si>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</si>
  <si>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</si>
  <si>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</si>
  <si>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</si>
  <si>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</si>
  <si>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</si>
  <si>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</si>
  <si>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</si>
  <si>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</si>
  <si>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</si>
  <si>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</si>
  <si>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</si>
  <si>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</si>
  <si>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</si>
  <si>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</si>
  <si>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</si>
  <si>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</si>
  <si>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</si>
  <si>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</si>
  <si>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</si>
  <si>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</si>
  <si>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</si>
  <si>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</si>
  <si>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</si>
  <si>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</si>
  <si>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</si>
  <si>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</si>
  <si>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</si>
  <si>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</si>
  <si>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</si>
  <si>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</si>
  <si>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</si>
  <si>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</si>
  <si>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</si>
  <si>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</si>
  <si>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</si>
  <si>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</si>
  <si>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</si>
  <si>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</si>
  <si>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</si>
  <si>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</si>
  <si>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</si>
  <si>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</si>
  <si>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</si>
  <si>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</si>
  <si>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</si>
  <si>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</si>
  <si>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</si>
  <si>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</si>
  <si>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</si>
  <si>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</si>
  <si>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</si>
  <si>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</si>
  <si>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</si>
  <si>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</si>
  <si>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</si>
  <si>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</si>
  <si>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</si>
  <si>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</si>
  <si>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</si>
  <si>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</si>
  <si>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</si>
  <si>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</si>
  <si>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</si>
  <si>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</si>
  <si>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</si>
  <si>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</si>
  <si>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</si>
  <si>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</si>
  <si>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</si>
  <si>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</si>
  <si>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</si>
  <si>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</si>
  <si>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</si>
  <si>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</si>
  <si>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</si>
  <si>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</si>
  <si>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</si>
  <si>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</si>
  <si>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</si>
  <si>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</si>
  <si>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</si>
  <si>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</si>
  <si>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</si>
  <si>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</si>
  <si>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</si>
  <si>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</si>
  <si>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</si>
  <si>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</si>
  <si>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</si>
  <si>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</si>
  <si>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</si>
  <si>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</si>
  <si>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</si>
  <si>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</si>
  <si>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</si>
  <si>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</si>
  <si>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</si>
  <si>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</si>
  <si>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</si>
  <si>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</si>
  <si>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</si>
  <si>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</si>
  <si>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</si>
  <si>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</si>
  <si>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</si>
  <si>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</si>
  <si>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</si>
  <si>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</si>
  <si>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</si>
  <si>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</si>
  <si>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</si>
  <si>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</si>
  <si>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</si>
  <si>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</si>
  <si>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</si>
  <si>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</si>
  <si>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</si>
  <si>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</si>
  <si>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</si>
  <si>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</si>
  <si>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</si>
  <si>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</si>
  <si>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</si>
  <si>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</si>
  <si>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</si>
  <si>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</si>
  <si>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</si>
  <si>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</si>
  <si>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</si>
  <si>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</si>
  <si>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</si>
  <si>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</si>
  <si>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</si>
  <si>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</si>
  <si>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</si>
  <si>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</si>
  <si>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</si>
  <si>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</si>
  <si>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</si>
  <si>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</si>
  <si>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</si>
  <si>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</si>
  <si>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</si>
  <si>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</si>
  <si>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</si>
  <si>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</si>
  <si>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</si>
  <si>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</si>
  <si>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</si>
  <si>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</si>
  <si>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</si>
  <si>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</si>
  <si>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</si>
  <si>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</si>
  <si>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</si>
  <si>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</si>
  <si>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</si>
  <si>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</si>
  <si>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</si>
  <si>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</si>
  <si>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</si>
  <si>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</si>
  <si>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</si>
  <si>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</si>
  <si>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</si>
  <si>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</si>
  <si>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</si>
  <si>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</si>
  <si>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</si>
  <si>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</si>
  <si>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</si>
  <si>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</si>
  <si>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</si>
  <si>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</si>
  <si>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</si>
  <si>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</si>
  <si>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</si>
  <si>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</si>
  <si>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</si>
  <si>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</si>
  <si>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</si>
  <si>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</si>
  <si>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</si>
  <si>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</si>
  <si>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</si>
  <si>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</si>
  <si>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</si>
  <si>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</si>
  <si>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</si>
  <si>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</si>
  <si>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</si>
  <si>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</si>
  <si>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</si>
  <si>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</si>
  <si>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</si>
  <si>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</si>
  <si>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</si>
  <si>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</si>
  <si>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</si>
  <si>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</si>
  <si>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</si>
  <si>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</si>
  <si>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</si>
  <si>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</si>
  <si>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</si>
  <si>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</si>
  <si>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</si>
  <si>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</si>
  <si>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</si>
  <si>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</si>
  <si>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</si>
  <si>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</si>
  <si>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</si>
  <si>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</si>
  <si>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</si>
  <si>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</si>
  <si>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</si>
  <si>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</si>
  <si>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</si>
  <si>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</si>
  <si>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</si>
  <si>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</si>
  <si>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</si>
  <si>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</si>
  <si>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</si>
  <si>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</si>
  <si>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</si>
  <si>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</si>
  <si>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</si>
  <si>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</si>
  <si>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</si>
  <si>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</si>
  <si>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</si>
  <si>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</si>
  <si>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</si>
  <si>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</si>
  <si>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</si>
  <si>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</si>
  <si>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</si>
  <si>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</si>
  <si>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</si>
  <si>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</si>
  <si>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</si>
  <si>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</si>
  <si>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</si>
  <si>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</si>
  <si>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</si>
  <si>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</si>
  <si>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</si>
  <si>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</si>
  <si>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</si>
  <si>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</si>
  <si>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</si>
  <si>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</si>
  <si>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</si>
  <si>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</si>
  <si>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</si>
  <si>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</si>
  <si>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</si>
  <si>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</si>
  <si>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</si>
  <si>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</si>
  <si>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</si>
  <si>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</si>
  <si>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</si>
  <si>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</si>
  <si>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</si>
  <si>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</si>
  <si>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</si>
  <si>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</si>
  <si>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</si>
  <si>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</si>
  <si>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</si>
  <si>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</si>
  <si>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</si>
  <si>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</si>
  <si>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</si>
  <si>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</si>
  <si>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</si>
  <si>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</si>
  <si>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</si>
  <si>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</si>
  <si>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</si>
  <si>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</si>
  <si>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</si>
  <si>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</si>
  <si>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</si>
  <si>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</si>
  <si>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</si>
  <si>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</si>
  <si>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</si>
  <si>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</si>
  <si>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</si>
  <si>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</si>
  <si>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</si>
  <si>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</si>
  <si>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</si>
  <si>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</si>
  <si>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</si>
  <si>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</si>
  <si>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</si>
  <si>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</si>
  <si>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</si>
  <si>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</si>
  <si>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</si>
  <si>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</si>
  <si>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</si>
  <si>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</si>
  <si>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</si>
  <si>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</si>
  <si>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</si>
  <si>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</si>
  <si>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</si>
  <si>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</si>
  <si>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</si>
  <si>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</si>
  <si>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</si>
  <si>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</si>
  <si>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</si>
  <si>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</si>
  <si>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</si>
  <si>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</si>
  <si>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</si>
  <si>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</si>
  <si>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</si>
  <si>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</si>
  <si>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</si>
  <si>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</si>
  <si>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</si>
  <si>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</si>
  <si>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</si>
  <si>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</si>
  <si>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</si>
  <si>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</si>
  <si>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</si>
  <si>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</si>
  <si>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</si>
  <si>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</si>
  <si>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</si>
  <si>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</si>
  <si>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</si>
  <si>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</si>
  <si>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</si>
  <si>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</si>
  <si>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</si>
  <si>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</si>
  <si>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</si>
  <si>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</si>
  <si>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</si>
  <si>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</si>
  <si>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</si>
  <si>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</si>
  <si>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</si>
  <si>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</si>
  <si>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</si>
  <si>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</si>
  <si>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</si>
  <si>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</si>
  <si>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</si>
  <si>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</si>
  <si>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</si>
  <si>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</si>
  <si>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</si>
  <si>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</si>
  <si>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</si>
  <si>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</si>
  <si>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</si>
  <si>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</si>
  <si>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</si>
  <si>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</si>
  <si>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</si>
  <si>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</si>
  <si>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</si>
  <si>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</si>
  <si>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</si>
  <si>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</si>
  <si>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</si>
  <si>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</si>
  <si>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</si>
  <si>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</si>
  <si>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</si>
  <si>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</si>
  <si>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</si>
  <si>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</si>
  <si>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</si>
  <si>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</si>
  <si>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</si>
  <si>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</si>
  <si>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</si>
  <si>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</si>
  <si>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</si>
  <si>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</si>
  <si>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</si>
  <si>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</si>
  <si>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</si>
  <si>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</si>
  <si>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</si>
  <si>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</si>
  <si>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</si>
  <si>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</si>
  <si>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</si>
  <si>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</si>
  <si>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</si>
  <si>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</si>
  <si>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</si>
  <si>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</si>
  <si>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</si>
  <si>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</si>
  <si>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</si>
  <si>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</si>
  <si>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</si>
  <si>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</si>
  <si>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</si>
  <si>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</si>
  <si>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</si>
  <si>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</si>
  <si>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</si>
  <si>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</si>
  <si>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</si>
  <si>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</si>
  <si>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</si>
  <si>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</si>
  <si>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</si>
  <si>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</si>
  <si>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</si>
  <si>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</si>
  <si>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</si>
  <si>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</si>
  <si>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</si>
  <si>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</si>
  <si>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</si>
  <si>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</si>
  <si>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</si>
  <si>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</si>
  <si>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</si>
  <si>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</si>
  <si>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</si>
  <si>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</si>
  <si>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</si>
  <si>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</si>
  <si>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</si>
  <si>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</si>
  <si>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</si>
  <si>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</si>
  <si>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</si>
  <si>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</si>
  <si>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</si>
  <si>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</si>
  <si>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</si>
  <si>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</si>
  <si>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</si>
  <si>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</si>
  <si>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</si>
  <si>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</si>
  <si>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</si>
  <si>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</si>
  <si>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</si>
  <si>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</si>
  <si>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</si>
  <si>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</si>
  <si>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</si>
  <si>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</si>
  <si>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</si>
  <si>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</si>
  <si>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</si>
  <si>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</si>
  <si>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</si>
  <si>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</si>
  <si>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</si>
  <si>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</si>
  <si>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</si>
  <si>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</si>
  <si>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</si>
  <si>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</si>
  <si>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</si>
  <si>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</si>
  <si>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</si>
  <si>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</si>
  <si>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</si>
  <si>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</si>
  <si>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</si>
  <si>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</si>
  <si>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</si>
  <si>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</si>
  <si>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</si>
  <si>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</si>
  <si>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</si>
  <si>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</si>
  <si>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</si>
  <si>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</si>
  <si>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</si>
  <si>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</si>
  <si>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</si>
  <si>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</si>
  <si>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</si>
  <si>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</si>
  <si>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</si>
  <si>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</si>
  <si>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</si>
  <si>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</si>
  <si>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</si>
  <si>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</si>
  <si>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</si>
  <si>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</si>
  <si>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</si>
  <si>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</si>
  <si>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</si>
  <si>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</si>
  <si>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</si>
  <si>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</si>
  <si>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</si>
  <si>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</si>
  <si>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</si>
  <si>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</si>
  <si>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</si>
  <si>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</si>
  <si>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</si>
  <si>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</si>
  <si>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</si>
  <si>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</si>
  <si>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</si>
  <si>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</si>
  <si>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</si>
  <si>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</si>
  <si>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</si>
  <si>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</si>
  <si>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</si>
  <si>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</si>
  <si>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</si>
  <si>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</si>
  <si>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</si>
  <si>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</si>
  <si>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</si>
  <si>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</si>
  <si>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</si>
  <si>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</si>
  <si>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</si>
  <si>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</si>
  <si>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</si>
  <si>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</si>
  <si>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</si>
  <si>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</si>
  <si>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</si>
  <si>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</si>
  <si>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</si>
  <si>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</si>
  <si>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</si>
  <si>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</si>
  <si>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</si>
  <si>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</si>
  <si>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</si>
  <si>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</si>
  <si>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</si>
  <si>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</si>
  <si>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</si>
  <si>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</si>
  <si>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</si>
  <si>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</si>
  <si>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</si>
  <si>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</si>
  <si>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</si>
  <si>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</si>
  <si>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</si>
  <si>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</si>
  <si>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</si>
  <si>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</si>
  <si>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</si>
  <si>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</si>
  <si>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</si>
  <si>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</si>
  <si>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</si>
  <si>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</si>
  <si>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</si>
  <si>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</si>
  <si>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</si>
  <si>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</si>
  <si>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</si>
  <si>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</si>
  <si>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</si>
  <si>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</si>
  <si>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</si>
  <si>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</si>
  <si>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</si>
  <si>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</si>
  <si>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</si>
  <si>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</si>
  <si>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</si>
  <si>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</si>
  <si>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</si>
  <si>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</si>
  <si>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</si>
  <si>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</si>
  <si>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</si>
  <si>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</si>
  <si>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</si>
  <si>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</si>
  <si>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</si>
  <si>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</si>
  <si>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</si>
  <si>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</si>
  <si>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</si>
  <si>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</si>
  <si>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</si>
  <si>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</si>
  <si>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</si>
  <si>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</si>
  <si>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</si>
  <si>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</si>
  <si>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</si>
  <si>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</si>
  <si>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</si>
  <si>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</si>
  <si>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</si>
  <si>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</si>
  <si>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</si>
  <si>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</si>
  <si>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</si>
  <si>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</si>
  <si>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</si>
  <si>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</si>
  <si>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</si>
  <si>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</si>
  <si>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</si>
  <si>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</si>
  <si>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</si>
  <si>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</si>
  <si>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</si>
  <si>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</si>
  <si>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</si>
  <si>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</si>
  <si>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</si>
  <si>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</si>
  <si>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</si>
  <si>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</si>
  <si>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</si>
  <si>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</si>
  <si>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</si>
  <si>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</si>
  <si>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</si>
  <si>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</si>
  <si>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</si>
  <si>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</si>
  <si>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</si>
  <si>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</si>
  <si>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</si>
  <si>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</si>
  <si>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</si>
  <si>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</si>
  <si>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</si>
  <si>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</si>
  <si>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</si>
  <si>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</si>
  <si>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</si>
  <si>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</si>
  <si>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</si>
  <si>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</si>
  <si>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</si>
  <si>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</si>
  <si>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</si>
  <si>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</si>
  <si>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</si>
  <si>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</si>
  <si>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</si>
  <si>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</si>
  <si>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</si>
  <si>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</si>
  <si>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</si>
  <si>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</si>
  <si>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</si>
  <si>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</si>
  <si>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</si>
  <si>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</si>
  <si>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</si>
  <si>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</si>
  <si>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</si>
  <si>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</si>
  <si>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</si>
  <si>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</si>
  <si>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</si>
  <si>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</si>
  <si>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</si>
  <si>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</si>
  <si>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</si>
  <si>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</si>
  <si>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</si>
  <si>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</si>
  <si>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</si>
  <si>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</si>
  <si>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</si>
  <si>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</si>
  <si>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</si>
  <si>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</si>
  <si>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</si>
  <si>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</si>
  <si>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</si>
  <si>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</si>
  <si>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</si>
  <si>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</si>
  <si>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</si>
  <si>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</si>
  <si>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</si>
  <si>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</si>
  <si>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</si>
  <si>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</si>
  <si>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</si>
  <si>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</si>
  <si>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</si>
  <si>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</si>
  <si>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</si>
  <si>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</si>
  <si>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</si>
  <si>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</si>
  <si>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</si>
  <si>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</si>
  <si>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</si>
  <si>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</si>
  <si>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</si>
  <si>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</si>
  <si>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</si>
  <si>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</si>
  <si>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</si>
  <si>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</si>
  <si>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</si>
  <si>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</si>
  <si>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</si>
  <si>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</si>
  <si>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</si>
  <si>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</si>
  <si>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</si>
  <si>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</si>
  <si>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</si>
  <si>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</si>
  <si>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</si>
  <si>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</si>
  <si>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</si>
  <si>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</si>
  <si>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</si>
  <si>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</si>
  <si>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</si>
  <si>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</si>
  <si>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</si>
  <si>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</si>
  <si>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</si>
  <si>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</si>
  <si>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</si>
  <si>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</si>
  <si>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</si>
  <si>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</si>
  <si>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</si>
  <si>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</si>
  <si>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</si>
  <si>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</si>
  <si>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</si>
  <si>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</si>
  <si>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</si>
  <si>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</si>
  <si>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</si>
  <si>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</si>
  <si>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</si>
  <si>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</si>
  <si>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</si>
  <si>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</si>
  <si>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</si>
  <si>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</si>
  <si>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</si>
  <si>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</si>
  <si>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</si>
  <si>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</si>
  <si>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</si>
  <si>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</si>
  <si>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</si>
  <si>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</si>
  <si>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</si>
  <si>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</si>
  <si>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</si>
  <si>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</si>
  <si>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</si>
  <si>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</si>
  <si>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</si>
  <si>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</si>
  <si>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</si>
  <si>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</si>
  <si>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</si>
  <si>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</si>
  <si>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</si>
  <si>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</si>
  <si>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</si>
  <si>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</si>
  <si>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</si>
  <si>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</si>
  <si>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</si>
  <si>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</si>
  <si>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</si>
  <si>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</si>
  <si>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</si>
  <si>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</si>
  <si>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</si>
  <si>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</si>
  <si>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</si>
  <si>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</si>
  <si>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</si>
  <si>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</si>
  <si>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</si>
  <si>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</si>
  <si>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</si>
  <si>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</si>
  <si>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</si>
  <si>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</si>
  <si>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</si>
  <si>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</si>
  <si>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</si>
  <si>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</si>
  <si>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</si>
  <si>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</si>
  <si>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</si>
  <si>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</si>
  <si>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</si>
  <si>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</si>
  <si>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</si>
  <si>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</si>
  <si>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</si>
  <si>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</si>
  <si>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</si>
  <si>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</si>
  <si>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</si>
  <si>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</si>
  <si>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</si>
  <si>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</si>
  <si>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</si>
  <si>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</si>
  <si>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</si>
  <si>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</si>
  <si>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</si>
  <si>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</si>
  <si>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</si>
  <si>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</si>
  <si>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</si>
  <si>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</si>
  <si>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</si>
  <si>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</si>
  <si>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</si>
  <si>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</si>
  <si>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</si>
  <si>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</si>
  <si>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</si>
  <si>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</si>
  <si>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</si>
  <si>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</si>
  <si>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</si>
  <si>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</si>
  <si>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</si>
  <si>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</si>
  <si>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</si>
  <si>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</si>
  <si>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</si>
  <si>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</si>
  <si>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</si>
  <si>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</si>
  <si>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</si>
  <si>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</si>
  <si>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</si>
  <si>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</si>
  <si>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</si>
  <si>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</si>
  <si>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</si>
  <si>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</si>
  <si>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</si>
  <si>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</si>
  <si>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</si>
  <si>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</si>
  <si>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</si>
  <si>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</si>
  <si>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</si>
  <si>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</si>
  <si>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</si>
  <si>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</si>
  <si>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</si>
  <si>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</si>
  <si>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</si>
  <si>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</si>
  <si>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</si>
  <si>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</si>
  <si>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</si>
  <si>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</si>
  <si>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</si>
  <si>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</si>
  <si>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</si>
  <si>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</si>
  <si>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</si>
  <si>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</si>
  <si>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</si>
  <si>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</si>
  <si>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</si>
  <si>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</si>
  <si>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</si>
  <si>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</si>
  <si>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</si>
  <si>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</si>
  <si>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</si>
  <si>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</si>
  <si>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</si>
  <si>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</si>
  <si>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</si>
  <si>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</si>
  <si>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</si>
  <si>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</si>
  <si>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</si>
  <si>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</si>
  <si>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</si>
  <si>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</si>
  <si>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</si>
  <si>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</si>
  <si>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</si>
  <si>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</si>
  <si>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</si>
  <si>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</si>
  <si>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</si>
  <si>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</si>
  <si>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</si>
  <si>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</si>
  <si>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</si>
  <si>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</si>
  <si>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</si>
  <si>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</si>
  <si>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</si>
  <si>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</si>
  <si>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</si>
  <si>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</si>
  <si>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</si>
  <si>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</si>
  <si>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</si>
  <si>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</si>
  <si>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</si>
  <si>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</si>
  <si>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</si>
  <si>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</si>
  <si>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</si>
  <si>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</si>
  <si>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</si>
  <si>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</si>
  <si>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</si>
  <si>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</si>
  <si>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</si>
  <si>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</si>
  <si>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</si>
  <si>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</si>
  <si>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</si>
  <si>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</si>
  <si>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</si>
  <si>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</si>
  <si>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</si>
  <si>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</si>
  <si>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</si>
  <si>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</si>
  <si>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</si>
  <si>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</si>
  <si>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</si>
  <si>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</si>
  <si>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</si>
  <si>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</si>
  <si>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</si>
  <si>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</si>
  <si>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</si>
  <si>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</si>
  <si>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</si>
  <si>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</si>
  <si>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</si>
  <si>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</si>
  <si>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</si>
  <si>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</si>
  <si>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</si>
  <si>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</si>
  <si>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</si>
  <si>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</si>
  <si>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</si>
  <si>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</si>
  <si>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</si>
  <si>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</si>
  <si>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</si>
  <si>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</si>
  <si>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</si>
  <si>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</si>
  <si>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</si>
  <si>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</si>
  <si>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</si>
  <si>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</si>
  <si>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</si>
  <si>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</si>
  <si>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</si>
  <si>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</si>
  <si>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</si>
  <si>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</si>
  <si>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</si>
  <si>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</si>
  <si>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</si>
  <si>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</si>
  <si>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</si>
  <si>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</si>
  <si>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</si>
  <si>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</si>
  <si>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</si>
  <si>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</si>
  <si>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</si>
  <si>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</si>
  <si>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</si>
  <si>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</si>
  <si>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</si>
  <si>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</si>
  <si>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</si>
  <si>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</si>
  <si>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</si>
  <si>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</si>
  <si>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</si>
  <si>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</si>
  <si>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</si>
  <si>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</si>
  <si>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</si>
  <si>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</si>
  <si>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</si>
  <si>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</si>
  <si>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</si>
  <si>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</si>
  <si>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</si>
  <si>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</si>
  <si>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</si>
  <si>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</si>
  <si>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</si>
  <si>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</si>
  <si>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</si>
  <si>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</si>
  <si>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</si>
  <si>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</si>
  <si>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</si>
  <si>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</si>
  <si>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</si>
  <si>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</si>
  <si>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</si>
  <si>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</si>
  <si>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</si>
  <si>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</si>
  <si>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</si>
  <si>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</si>
  <si>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</si>
  <si>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</si>
  <si>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</si>
  <si>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</si>
  <si>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</si>
  <si>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</si>
  <si>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</si>
  <si>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</si>
  <si>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</si>
  <si>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</si>
  <si>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</si>
  <si>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</si>
  <si>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</si>
  <si>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</si>
  <si>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</si>
  <si>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</si>
  <si>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</si>
  <si>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</si>
  <si>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</si>
  <si>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</si>
  <si>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</si>
  <si>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</si>
  <si>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</si>
  <si>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</si>
  <si>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</si>
  <si>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</si>
  <si>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</si>
  <si>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</si>
  <si>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</si>
  <si>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</si>
  <si>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</si>
  <si>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</si>
  <si>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</si>
  <si>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</si>
  <si>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</si>
  <si>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</si>
  <si>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</si>
  <si>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</si>
  <si>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</si>
  <si>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</si>
  <si>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</si>
  <si>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</si>
  <si>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</si>
  <si>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</si>
  <si>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</si>
  <si>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</si>
  <si>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</si>
  <si>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</si>
  <si>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</si>
  <si>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</si>
  <si>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</si>
  <si>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</si>
  <si>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</si>
  <si>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</si>
  <si>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</si>
  <si>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</si>
  <si>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</si>
  <si>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</si>
  <si>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</si>
  <si>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</si>
  <si>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</si>
  <si>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</si>
  <si>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</si>
  <si>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</si>
  <si>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</si>
  <si>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</si>
  <si>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</si>
  <si>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</si>
  <si>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</si>
  <si>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</si>
  <si>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</si>
  <si>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</si>
  <si>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</si>
  <si>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</si>
  <si>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</si>
  <si>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</si>
  <si>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</si>
  <si>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</si>
  <si>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</si>
  <si>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</si>
  <si>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</si>
  <si>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</si>
  <si>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</si>
  <si>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</si>
  <si>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</si>
  <si>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</si>
  <si>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</si>
  <si>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</si>
  <si>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</si>
  <si>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</si>
  <si>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</si>
  <si>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</si>
  <si>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</si>
  <si>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</si>
  <si>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</si>
  <si>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</si>
  <si>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</si>
  <si>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</si>
  <si>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</si>
  <si>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</si>
  <si>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</si>
  <si>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</si>
  <si>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</si>
  <si>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</si>
  <si>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</si>
  <si>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</si>
  <si>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</si>
  <si>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</si>
  <si>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</si>
  <si>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</si>
  <si>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</si>
  <si>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</si>
  <si>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</si>
  <si>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</si>
  <si>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</si>
  <si>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</si>
  <si>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</si>
  <si>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</si>
  <si>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</si>
  <si>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</si>
  <si>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</si>
  <si>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</si>
  <si>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</si>
  <si>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</si>
  <si>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</si>
  <si>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</si>
  <si>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</si>
  <si>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</si>
  <si>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</si>
  <si>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</si>
  <si>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</si>
  <si>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</si>
  <si>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</si>
  <si>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</si>
  <si>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</si>
  <si>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</si>
  <si>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</si>
  <si>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</si>
  <si>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</si>
  <si>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</si>
  <si>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</si>
  <si>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</si>
  <si>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</si>
  <si>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</si>
  <si>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</si>
  <si>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</si>
  <si>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</si>
  <si>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</si>
  <si>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</si>
  <si>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</si>
  <si>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</si>
  <si>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</si>
  <si>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</si>
  <si>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</si>
  <si>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</si>
  <si>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</si>
  <si>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</si>
  <si>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</si>
  <si>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</si>
  <si>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</si>
  <si>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</si>
  <si>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</si>
  <si>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</si>
  <si>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</si>
  <si>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</si>
  <si>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</si>
  <si>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</si>
  <si>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</si>
  <si>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</si>
  <si>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</si>
  <si>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</si>
  <si>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</si>
  <si>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</si>
  <si>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</si>
  <si>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</si>
  <si>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</si>
  <si>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</si>
  <si>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</si>
  <si>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</si>
  <si>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</si>
  <si>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</si>
  <si>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</si>
  <si>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</si>
  <si>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</si>
  <si>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</si>
  <si>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</si>
  <si>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</si>
  <si>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</si>
  <si>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</si>
  <si>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</si>
  <si>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</si>
  <si>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</si>
  <si>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</si>
  <si>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</si>
  <si>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</si>
  <si>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</si>
  <si>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</si>
  <si>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</si>
  <si>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</si>
  <si>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</si>
  <si>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</si>
  <si>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</si>
  <si>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</si>
  <si>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</si>
  <si>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</si>
  <si>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</si>
  <si>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</si>
  <si>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</si>
  <si>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</si>
  <si>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</si>
  <si>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</si>
  <si>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</si>
  <si>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</si>
  <si>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</si>
  <si>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</si>
  <si>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</si>
  <si>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</si>
  <si>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</si>
  <si>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</si>
  <si>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</si>
  <si>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</si>
  <si>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</si>
  <si>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</si>
  <si>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</si>
  <si>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</si>
  <si>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</si>
  <si>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</si>
  <si>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</si>
  <si>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</si>
  <si>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</si>
  <si>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</si>
  <si>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</si>
  <si>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</si>
  <si>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</si>
  <si>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</si>
  <si>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</si>
  <si>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</si>
  <si>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</si>
  <si>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</si>
  <si>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</si>
  <si>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</si>
  <si>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</si>
  <si>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</si>
  <si>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</si>
  <si>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</si>
  <si>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</si>
  <si>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</si>
  <si>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</si>
  <si>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</si>
  <si>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</si>
  <si>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</si>
  <si>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</si>
  <si>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</si>
  <si>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</si>
  <si>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</si>
  <si>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</si>
  <si>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</si>
  <si>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</si>
  <si>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</si>
  <si>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</si>
  <si>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</si>
  <si>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</si>
  <si>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</si>
  <si>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</si>
  <si>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</si>
  <si>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</si>
  <si>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</si>
  <si>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</si>
  <si>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</si>
  <si>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</si>
  <si>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</si>
  <si>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</si>
  <si>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</si>
  <si>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</si>
  <si>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</si>
  <si>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</si>
  <si>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</si>
  <si>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</si>
  <si>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</si>
  <si>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</si>
  <si>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</si>
  <si>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</si>
  <si>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</si>
  <si>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</si>
  <si>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</si>
  <si>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</si>
  <si>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</si>
  <si>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</si>
  <si>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</si>
  <si>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</si>
  <si>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</si>
  <si>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</si>
  <si>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</si>
  <si>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</si>
  <si>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</si>
  <si>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</si>
  <si>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</si>
  <si>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</si>
  <si>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</si>
  <si>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</si>
  <si>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</si>
  <si>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</si>
  <si>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</si>
  <si>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</si>
  <si>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</si>
  <si>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</si>
  <si>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</si>
  <si>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</si>
  <si>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</si>
  <si>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</si>
  <si>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</si>
  <si>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</si>
  <si>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</si>
  <si>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</si>
  <si>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</si>
  <si>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</si>
  <si>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</si>
  <si>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</si>
  <si>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</si>
  <si>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</si>
  <si>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</si>
  <si>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</si>
  <si>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</si>
  <si>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</si>
  <si>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</si>
  <si>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</si>
  <si>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</si>
  <si>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</si>
  <si>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</si>
  <si>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</si>
  <si>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</si>
  <si>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</si>
  <si>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</si>
  <si>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</si>
  <si>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</si>
  <si>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</si>
  <si>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</si>
  <si>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</si>
  <si>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</si>
  <si>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</si>
  <si>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</si>
  <si>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</si>
  <si>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</si>
  <si>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</si>
  <si>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</si>
  <si>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</si>
  <si>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</si>
  <si>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</si>
  <si>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</si>
  <si>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</si>
  <si>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</si>
  <si>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</si>
  <si>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</si>
  <si>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</si>
  <si>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</si>
  <si>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</si>
  <si>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</si>
  <si>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</si>
  <si>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</si>
  <si>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</si>
  <si>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</si>
  <si>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</si>
  <si>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</si>
  <si>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</si>
  <si>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</si>
  <si>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</si>
  <si>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</si>
  <si>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</si>
  <si>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</si>
  <si>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</si>
  <si>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</si>
  <si>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</si>
  <si>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</si>
  <si>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</si>
  <si>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</si>
  <si>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</si>
  <si>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</si>
  <si>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</si>
  <si>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</si>
  <si>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</si>
  <si>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</si>
  <si>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</si>
  <si>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</si>
  <si>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</si>
  <si>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</si>
  <si>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</si>
  <si>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</si>
  <si>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</si>
  <si>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</si>
  <si>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</si>
  <si>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</si>
  <si>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</si>
  <si>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</si>
  <si>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</si>
  <si>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</si>
  <si>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</si>
  <si>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</si>
  <si>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</si>
  <si>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</si>
  <si>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</si>
  <si>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</si>
  <si>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</si>
  <si>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</si>
  <si>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</si>
  <si>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</si>
  <si>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</si>
  <si>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</si>
  <si>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</si>
  <si>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</si>
  <si>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</si>
  <si>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</si>
  <si>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</si>
  <si>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</si>
  <si>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</si>
  <si>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</si>
  <si>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</si>
  <si>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</si>
  <si>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</si>
  <si>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</si>
  <si>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</si>
  <si>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</si>
  <si>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</si>
  <si>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</si>
  <si>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</si>
  <si>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</si>
  <si>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</si>
  <si>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</si>
  <si>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</si>
  <si>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</si>
  <si>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</si>
  <si>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</si>
  <si>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</si>
  <si>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</si>
  <si>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</si>
  <si>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</si>
  <si>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</si>
  <si>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</si>
  <si>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</si>
  <si>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</si>
  <si>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</si>
  <si>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</si>
  <si>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</si>
  <si>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</si>
  <si>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</si>
  <si>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</si>
  <si>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</si>
  <si>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</si>
  <si>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</si>
  <si>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</si>
  <si>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</si>
  <si>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</si>
  <si>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</si>
  <si>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</si>
  <si>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</si>
  <si>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</si>
  <si>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</si>
  <si>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</si>
  <si>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</si>
  <si>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</si>
  <si>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</si>
  <si>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</si>
  <si>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</si>
  <si>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</si>
  <si>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</si>
  <si>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</si>
  <si>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</si>
  <si>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</si>
  <si>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</si>
  <si>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</si>
  <si>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</si>
  <si>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</si>
  <si>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</si>
  <si>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</si>
  <si>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</si>
  <si>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</si>
  <si>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</si>
  <si>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</si>
  <si>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</si>
  <si>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</si>
  <si>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</si>
  <si>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</si>
  <si>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</si>
  <si>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</si>
  <si>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</si>
  <si>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</si>
  <si>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</si>
  <si>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</si>
  <si>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</si>
  <si>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</si>
  <si>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</si>
  <si>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</si>
  <si>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</si>
  <si>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</si>
  <si>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</si>
  <si>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</si>
  <si>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</si>
  <si>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</si>
  <si>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</si>
  <si>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</si>
  <si>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</si>
  <si>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</si>
  <si>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</si>
  <si>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</si>
  <si>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</si>
  <si>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</si>
  <si>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</si>
  <si>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</si>
  <si>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</si>
  <si>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</si>
  <si>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</si>
  <si>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</si>
  <si>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</si>
  <si>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</si>
  <si>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</si>
  <si>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</si>
  <si>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</si>
  <si>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</si>
  <si>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</si>
  <si>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</si>
  <si>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</si>
  <si>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</si>
  <si>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</si>
  <si>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</si>
  <si>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</si>
  <si>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</si>
  <si>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</si>
  <si>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</si>
  <si>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</si>
  <si>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</si>
  <si>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</si>
  <si>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</si>
  <si>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</si>
  <si>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</si>
  <si>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</si>
  <si>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</si>
  <si>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</si>
  <si>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</si>
  <si>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</si>
  <si>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</si>
  <si>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</si>
  <si>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</si>
  <si>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</si>
  <si>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</si>
  <si>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</si>
  <si>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</si>
  <si>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</si>
  <si>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</si>
  <si>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</si>
  <si>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</si>
  <si>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</si>
  <si>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</si>
  <si>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</si>
  <si>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</si>
  <si>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</si>
  <si>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</si>
  <si>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</si>
  <si>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</si>
  <si>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</si>
  <si>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</si>
  <si>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</si>
  <si>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</si>
  <si>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</si>
  <si>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</si>
  <si>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</si>
  <si>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</si>
  <si>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</si>
  <si>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</si>
  <si>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</si>
  <si>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</si>
  <si>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</si>
  <si>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</si>
  <si>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</si>
  <si>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</si>
  <si>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</si>
  <si>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</si>
  <si>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</si>
  <si>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</si>
  <si>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</si>
  <si>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</si>
  <si>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</si>
  <si>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</si>
  <si>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</si>
  <si>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</si>
  <si>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</si>
  <si>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</si>
  <si>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</si>
  <si>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</si>
  <si>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</si>
  <si>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</si>
  <si>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</si>
  <si>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</si>
  <si>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</si>
  <si>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</si>
  <si>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</si>
  <si>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</si>
  <si>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</si>
  <si>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</si>
  <si>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</si>
  <si>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</si>
  <si>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</si>
  <si>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</si>
  <si>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</si>
  <si>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</si>
  <si>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</si>
  <si>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</si>
  <si>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</si>
  <si>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</si>
  <si>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</si>
  <si>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</si>
  <si>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</si>
  <si>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</si>
  <si>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</si>
  <si>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</si>
  <si>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</si>
  <si>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</si>
  <si>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</si>
  <si>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</si>
  <si>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</si>
  <si>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</si>
  <si>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</si>
  <si>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</si>
  <si>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</si>
  <si>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</si>
  <si>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</si>
  <si>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</si>
  <si>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</si>
  <si>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</si>
  <si>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</si>
  <si>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</si>
  <si>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</si>
  <si>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</si>
  <si>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</si>
  <si>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</si>
  <si>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</si>
  <si>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</si>
  <si>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</si>
  <si>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</si>
  <si>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</si>
  <si>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</si>
  <si>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</si>
  <si>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</si>
  <si>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</si>
  <si>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</si>
  <si>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</si>
  <si>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</si>
  <si>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</si>
  <si>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</si>
  <si>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</si>
  <si>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</si>
  <si>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</si>
  <si>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</si>
  <si>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</si>
  <si>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</si>
  <si>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</si>
  <si>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</si>
  <si>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</si>
  <si>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</si>
  <si>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</si>
  <si>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</si>
  <si>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</si>
  <si>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</si>
  <si>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</si>
  <si>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</si>
  <si>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</si>
  <si>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</si>
  <si>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</si>
  <si>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</si>
  <si>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</si>
  <si>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</si>
  <si>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</si>
  <si>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</si>
  <si>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</si>
  <si>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</si>
  <si>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</si>
  <si>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</si>
  <si>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</si>
  <si>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</si>
  <si>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</si>
  <si>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</si>
  <si>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</si>
  <si>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</si>
  <si>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</si>
  <si>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</si>
  <si>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</si>
  <si>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</si>
  <si>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</si>
  <si>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</si>
  <si>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</si>
  <si>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</si>
  <si>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</si>
  <si>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</si>
  <si>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</si>
  <si>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</si>
  <si>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</si>
  <si>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</si>
  <si>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</si>
  <si>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</si>
  <si>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</si>
  <si>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</si>
  <si>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</si>
  <si>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</si>
  <si>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</si>
  <si>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</si>
  <si>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</si>
  <si>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</si>
  <si>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</si>
  <si>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</si>
  <si>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</si>
  <si>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</si>
  <si>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</si>
  <si>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</si>
  <si>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</si>
  <si>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</si>
  <si>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</si>
  <si>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</si>
  <si>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</si>
  <si>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</si>
  <si>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</si>
  <si>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</si>
  <si>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</si>
  <si>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</si>
  <si>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</si>
  <si>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</si>
  <si>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</si>
  <si>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</si>
  <si>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</si>
  <si>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</si>
  <si>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</si>
  <si>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</si>
  <si>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</si>
  <si>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</si>
  <si>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</si>
  <si>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</si>
  <si>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</si>
  <si>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</si>
  <si>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</si>
  <si>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</si>
  <si>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</si>
  <si>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</si>
  <si>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</si>
  <si>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</si>
  <si>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</si>
  <si>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</si>
  <si>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</si>
  <si>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</si>
  <si>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</si>
  <si>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</si>
  <si>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</si>
  <si>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</si>
  <si>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</si>
  <si>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</si>
  <si>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</si>
  <si>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</si>
  <si>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</si>
  <si>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</si>
  <si>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</si>
  <si>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</si>
  <si>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</si>
  <si>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</si>
  <si>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</si>
  <si>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</si>
  <si>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</si>
  <si>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</si>
  <si>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</si>
  <si>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</si>
  <si>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</si>
  <si>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</si>
  <si>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</si>
  <si>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</si>
  <si>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</si>
  <si>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</si>
  <si>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</si>
  <si>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</si>
  <si>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</si>
  <si>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</si>
  <si>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</si>
  <si>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</si>
  <si>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</si>
  <si>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</si>
  <si>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</si>
  <si>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</si>
  <si>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</si>
  <si>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</si>
  <si>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</si>
  <si>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</si>
  <si>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</si>
  <si>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</si>
  <si>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</si>
  <si>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</si>
  <si>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</si>
  <si>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</si>
  <si>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</si>
  <si>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</si>
  <si>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</si>
  <si>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</si>
  <si>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</si>
  <si>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</si>
  <si>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</si>
  <si>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</si>
  <si>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</si>
  <si>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</si>
  <si>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</si>
  <si>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</si>
  <si>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</si>
  <si>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</si>
  <si>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</si>
  <si>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</si>
  <si>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</si>
  <si>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</si>
  <si>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</si>
  <si>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</si>
  <si>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</si>
  <si>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</si>
  <si>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</si>
  <si>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</si>
  <si>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</si>
  <si>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</si>
  <si>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</si>
  <si>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</si>
  <si>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</si>
  <si>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</si>
  <si>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</si>
  <si>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</si>
  <si>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</si>
  <si>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</si>
  <si>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</si>
  <si>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</si>
  <si>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</si>
  <si>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</si>
  <si>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</si>
  <si>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</si>
  <si>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</si>
  <si>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</si>
  <si>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</si>
  <si>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</si>
  <si>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</si>
  <si>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</si>
  <si>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</si>
  <si>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</si>
  <si>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</si>
  <si>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</si>
  <si>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</si>
  <si>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</si>
  <si>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</si>
  <si>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</si>
  <si>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</si>
  <si>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</si>
  <si>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</si>
  <si>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</si>
  <si>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</si>
  <si>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</si>
  <si>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</si>
  <si>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</si>
  <si>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</si>
  <si>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</si>
  <si>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</si>
  <si>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</si>
  <si>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</si>
  <si>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</si>
  <si>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</si>
  <si>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</si>
  <si>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</si>
  <si>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</si>
  <si>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</si>
  <si>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</si>
  <si>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</si>
  <si>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</si>
  <si>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</si>
  <si>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</si>
  <si>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</si>
  <si>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</si>
  <si>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</si>
  <si>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</si>
  <si>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</si>
  <si>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</si>
  <si>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</si>
  <si>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</si>
  <si>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</si>
  <si>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</si>
  <si>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</si>
  <si>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</si>
  <si>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</si>
  <si>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</si>
  <si>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</si>
  <si>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</si>
  <si>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</si>
  <si>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</si>
  <si>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</si>
  <si>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</si>
  <si>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</si>
  <si>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</si>
  <si>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</si>
  <si>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</si>
  <si>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</si>
  <si>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</si>
  <si>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</si>
  <si>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</si>
  <si>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</si>
  <si>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</si>
  <si>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</si>
  <si>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</si>
  <si>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</si>
  <si>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</si>
  <si>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</si>
  <si>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</si>
  <si>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</si>
  <si>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</si>
  <si>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</si>
  <si>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</si>
  <si>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</si>
  <si>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</si>
  <si>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</si>
  <si>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</si>
  <si>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</si>
  <si>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</si>
  <si>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</si>
  <si>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</si>
  <si>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</si>
  <si>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</si>
  <si>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</si>
  <si>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</si>
  <si>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</si>
  <si>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</si>
  <si>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</si>
  <si>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</si>
  <si>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</si>
  <si>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</si>
  <si>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</si>
  <si>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</si>
  <si>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</si>
  <si>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</si>
  <si>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</si>
  <si>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</si>
  <si>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</si>
  <si>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</si>
  <si>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</si>
  <si>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</si>
  <si>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</si>
  <si>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</si>
  <si>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</si>
  <si>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</si>
  <si>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</si>
  <si>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</si>
  <si>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</si>
  <si>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</si>
  <si>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</si>
  <si>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</si>
  <si>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</si>
  <si>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</si>
  <si>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</si>
  <si>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</si>
  <si>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</si>
  <si>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</si>
  <si>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</si>
  <si>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</si>
  <si>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</si>
  <si>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</si>
  <si>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</si>
  <si>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</si>
  <si>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</si>
  <si>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</si>
  <si>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</si>
  <si>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</si>
  <si>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</si>
  <si>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</si>
  <si>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</si>
  <si>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</si>
  <si>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</si>
  <si>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</si>
  <si>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</si>
  <si>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</si>
  <si>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</si>
  <si>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</si>
  <si>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</si>
  <si>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</si>
  <si>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</si>
  <si>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</si>
  <si>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</si>
  <si>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</si>
  <si>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</si>
  <si>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</si>
  <si>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</si>
  <si>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</si>
  <si>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</si>
  <si>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</si>
  <si>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</si>
  <si>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</si>
  <si>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</si>
  <si>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</si>
  <si>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</si>
  <si>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</si>
  <si>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</si>
  <si>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</si>
  <si>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</si>
  <si>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</si>
  <si>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</si>
  <si>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</si>
  <si>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</si>
  <si>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</si>
  <si>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</si>
  <si>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</si>
  <si>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</si>
  <si>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</si>
  <si>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</si>
  <si>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</si>
  <si>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</si>
  <si>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</si>
  <si>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</si>
  <si>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</si>
  <si>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</si>
  <si>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</si>
  <si>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</si>
  <si>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</si>
  <si>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</si>
  <si>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</si>
  <si>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</si>
  <si>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</si>
  <si>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</si>
  <si>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</si>
  <si>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</si>
  <si>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</si>
  <si>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</si>
  <si>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</si>
  <si>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</si>
  <si>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</si>
  <si>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</si>
  <si>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</si>
  <si>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</si>
  <si>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</si>
  <si>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</si>
  <si>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</si>
  <si>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</si>
  <si>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</si>
  <si>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</si>
  <si>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</si>
  <si>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</si>
  <si>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</si>
  <si>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</si>
  <si>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</si>
  <si>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</si>
  <si>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</si>
  <si>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</si>
  <si>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</si>
  <si>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</si>
  <si>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</si>
  <si>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</si>
  <si>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</si>
  <si>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</si>
  <si>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</si>
  <si>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</si>
  <si>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</si>
  <si>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</si>
  <si>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</si>
  <si>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</si>
  <si>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</si>
  <si>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</si>
  <si>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</si>
  <si>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</si>
  <si>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</si>
  <si>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</si>
  <si>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</si>
  <si>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</si>
  <si>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</si>
  <si>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</si>
  <si>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</si>
  <si>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</si>
  <si>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</si>
  <si>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</si>
  <si>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</si>
  <si>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</si>
  <si>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</si>
  <si>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</si>
  <si>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</si>
  <si>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</si>
  <si>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</si>
  <si>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</si>
  <si>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</si>
  <si>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</si>
  <si>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</si>
  <si>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</si>
  <si>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</si>
  <si>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</si>
  <si>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</si>
  <si>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</si>
  <si>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</si>
  <si>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</si>
  <si>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</si>
  <si>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</si>
  <si>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</si>
  <si>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</si>
  <si>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</si>
  <si>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</si>
  <si>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</si>
  <si>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</si>
  <si>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</si>
  <si>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</si>
  <si>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</si>
  <si>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</si>
  <si>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</si>
  <si>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</si>
  <si>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</si>
  <si>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</si>
  <si>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</si>
  <si>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</si>
  <si>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</si>
  <si>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</si>
  <si>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</si>
  <si>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</si>
  <si>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</si>
  <si>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</si>
  <si>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</si>
  <si>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</si>
  <si>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</si>
  <si>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</si>
  <si>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</si>
  <si>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</si>
  <si>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</si>
  <si>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</si>
  <si>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</si>
  <si>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</si>
  <si>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</si>
  <si>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</si>
  <si>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</si>
  <si>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</si>
  <si>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</si>
  <si>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</si>
  <si>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</si>
  <si>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</si>
  <si>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</si>
  <si>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</si>
  <si>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</si>
  <si>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</si>
  <si>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</si>
  <si>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</si>
  <si>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</si>
  <si>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</si>
  <si>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</si>
  <si>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</si>
  <si>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</si>
  <si>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</si>
  <si>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</si>
  <si>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</si>
  <si>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</si>
  <si>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</si>
  <si>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</si>
  <si>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</si>
  <si>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</si>
  <si>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</si>
  <si>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</si>
  <si>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</si>
  <si>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</si>
  <si>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</si>
  <si>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</si>
  <si>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</si>
  <si>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</si>
  <si>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</si>
  <si>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</si>
  <si>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</si>
  <si>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</si>
  <si>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</si>
  <si>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</si>
  <si>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</si>
  <si>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</si>
  <si>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</si>
  <si>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</si>
  <si>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</si>
  <si>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</si>
  <si>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</si>
  <si>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</si>
  <si>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</si>
  <si>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</si>
  <si>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</si>
  <si>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</si>
  <si>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</si>
  <si>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</si>
  <si>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</si>
  <si>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</si>
  <si>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</si>
  <si>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</si>
  <si>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</si>
  <si>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</si>
  <si>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</si>
  <si>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</si>
  <si>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</si>
  <si>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</si>
  <si>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</si>
  <si>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</si>
  <si>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</si>
  <si>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</si>
  <si>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</si>
  <si>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</si>
  <si>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</si>
  <si>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</si>
  <si>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</si>
  <si>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</si>
  <si>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</si>
  <si>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</si>
  <si>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</si>
  <si>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</si>
  <si>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</si>
  <si>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</si>
  <si>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</si>
  <si>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</si>
  <si>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</si>
  <si>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</si>
  <si>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</si>
  <si>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</si>
  <si>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</si>
  <si>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</si>
  <si>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</si>
  <si>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</si>
  <si>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</si>
  <si>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</si>
  <si>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</si>
  <si>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</si>
  <si>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</si>
  <si>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</si>
  <si>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</si>
  <si>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</si>
  <si>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</si>
  <si>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</si>
  <si>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</si>
  <si>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</si>
  <si>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</si>
  <si>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</si>
  <si>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</si>
  <si>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</si>
  <si>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</si>
  <si>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</si>
  <si>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</si>
  <si>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</si>
  <si>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</si>
  <si>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</si>
  <si>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</si>
  <si>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</si>
  <si>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</si>
  <si>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</si>
  <si>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</si>
  <si>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</si>
  <si>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</si>
  <si>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</si>
  <si>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</si>
  <si>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</si>
  <si>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</si>
  <si>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</si>
  <si>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</si>
  <si>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</si>
  <si>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</si>
  <si>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</si>
  <si>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</si>
  <si>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</si>
  <si>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</si>
  <si>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</si>
  <si>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</si>
  <si>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</si>
  <si>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</si>
  <si>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</si>
  <si>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</si>
  <si>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</si>
  <si>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</si>
  <si>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</si>
  <si>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</si>
  <si>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</si>
  <si>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</si>
  <si>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</si>
  <si>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</si>
  <si>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</si>
  <si>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</si>
  <si>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</si>
  <si>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</si>
  <si>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</si>
  <si>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</si>
  <si>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</si>
  <si>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</si>
  <si>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</si>
  <si>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</si>
  <si>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</si>
  <si>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</si>
  <si>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</si>
  <si>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</si>
  <si>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</si>
  <si>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</si>
  <si>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</si>
  <si>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</si>
  <si>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</si>
  <si>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</si>
  <si>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</si>
  <si>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</si>
  <si>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</si>
  <si>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</si>
  <si>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</si>
  <si>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</si>
  <si>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</si>
  <si>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</si>
  <si>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</si>
  <si>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</si>
  <si>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</si>
  <si>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</si>
  <si>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</si>
  <si>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</si>
  <si>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</si>
  <si>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</si>
  <si>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</si>
  <si>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</si>
  <si>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</si>
  <si>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</si>
  <si>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</si>
  <si>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</si>
  <si>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</si>
  <si>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</si>
  <si>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</si>
  <si>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</si>
  <si>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</si>
  <si>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</si>
  <si>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</si>
  <si>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</si>
  <si>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</si>
  <si>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</si>
  <si>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</si>
  <si>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</si>
  <si>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</si>
  <si>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</si>
  <si>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</si>
  <si>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</si>
  <si>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</si>
  <si>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</si>
  <si>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</si>
  <si>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</si>
  <si>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</si>
  <si>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</si>
  <si>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</si>
  <si>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</si>
  <si>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</si>
  <si>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</si>
  <si>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</si>
  <si>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</si>
  <si>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</si>
  <si>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</si>
  <si>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</si>
  <si>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</si>
  <si>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</si>
  <si>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</si>
  <si>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</si>
  <si>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</si>
  <si>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</si>
  <si>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</si>
  <si>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</si>
  <si>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</si>
  <si>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</si>
  <si>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</si>
  <si>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</si>
  <si>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</si>
  <si>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</si>
  <si>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</si>
  <si>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</si>
  <si>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</si>
  <si>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</si>
  <si>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</si>
  <si>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</si>
  <si>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</si>
  <si>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</si>
  <si>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</si>
  <si>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</si>
  <si>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</si>
  <si>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</si>
  <si>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</si>
  <si>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</si>
  <si>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</si>
  <si>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</si>
  <si>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</si>
  <si>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</si>
  <si>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</si>
  <si>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</si>
  <si>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</si>
  <si>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</si>
  <si>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</si>
  <si>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</si>
  <si>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</si>
  <si>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</si>
  <si>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</si>
  <si>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</si>
  <si>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</si>
  <si>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</si>
  <si>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</si>
  <si>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</si>
  <si>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</si>
  <si>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</si>
  <si>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</si>
  <si>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</si>
  <si>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</si>
  <si>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</si>
  <si>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</si>
  <si>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</si>
  <si>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</si>
  <si>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</si>
  <si>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</si>
  <si>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</si>
  <si>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</si>
  <si>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</si>
  <si>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</si>
  <si>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</si>
  <si>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</si>
  <si>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</si>
  <si>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</si>
  <si>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</si>
  <si>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</si>
  <si>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</si>
  <si>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</si>
  <si>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</si>
  <si>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</si>
  <si>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</si>
  <si>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</si>
  <si>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</si>
  <si>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</si>
  <si>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</si>
  <si>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</si>
  <si>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</si>
  <si>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</si>
  <si>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</si>
  <si>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</si>
  <si>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</si>
  <si>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</si>
  <si>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</si>
  <si>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</si>
  <si>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</si>
  <si>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</si>
  <si>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</si>
  <si>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</si>
  <si>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</si>
  <si>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</si>
  <si>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</si>
  <si>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</si>
  <si>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</si>
  <si>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</si>
  <si>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</si>
  <si>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</si>
  <si>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</si>
  <si>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</si>
  <si>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</si>
  <si>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</si>
  <si>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</si>
  <si>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</si>
  <si>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</si>
  <si>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</si>
  <si>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</si>
  <si>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</si>
  <si>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</si>
  <si>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</si>
  <si>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</si>
  <si>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</si>
  <si>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</si>
  <si>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</si>
  <si>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</si>
  <si>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</si>
  <si>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</si>
  <si>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</si>
  <si>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</si>
  <si>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</si>
  <si>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</si>
  <si>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</si>
  <si>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</si>
  <si>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</si>
  <si>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</si>
  <si>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</si>
  <si>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</si>
  <si>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</si>
  <si>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</si>
  <si>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</si>
  <si>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</si>
  <si>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</si>
  <si>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</si>
  <si>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</si>
  <si>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</si>
  <si>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</si>
  <si>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</si>
  <si>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</si>
  <si>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</si>
  <si>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</si>
  <si>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</si>
  <si>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</si>
  <si>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</si>
  <si>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</si>
  <si>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</si>
  <si>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</si>
  <si>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</si>
  <si>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</si>
  <si>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</si>
  <si>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</si>
  <si>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</si>
  <si>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</si>
  <si>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</si>
  <si>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</si>
  <si>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</si>
  <si>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</si>
  <si>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</si>
  <si>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</si>
  <si>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</si>
  <si>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</si>
  <si>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</si>
  <si>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</si>
  <si>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</si>
  <si>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</si>
  <si>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</si>
  <si>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</si>
  <si>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</si>
  <si>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</si>
  <si>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</si>
  <si>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</si>
  <si>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</si>
  <si>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</si>
  <si>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</si>
  <si>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</si>
  <si>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</si>
  <si>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</si>
  <si>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</si>
  <si>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</si>
  <si>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</si>
  <si>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</si>
  <si>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</si>
  <si>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</si>
  <si>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</si>
  <si>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</si>
  <si>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</si>
  <si>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</si>
  <si>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</si>
  <si>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</si>
  <si>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</si>
  <si>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</si>
  <si>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</si>
  <si>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</si>
  <si>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</si>
  <si>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</si>
  <si>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</si>
  <si>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</si>
  <si>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</si>
  <si>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</si>
  <si>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</si>
  <si>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</si>
  <si>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</si>
  <si>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</si>
  <si>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</si>
  <si>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</si>
  <si>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</si>
  <si>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</si>
  <si>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</si>
  <si>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</si>
  <si>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</si>
  <si>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</si>
  <si>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</si>
  <si>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</si>
  <si>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</si>
  <si>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</si>
  <si>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</si>
  <si>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</si>
  <si>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</si>
  <si>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</si>
  <si>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</si>
  <si>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</si>
  <si>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</si>
  <si>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</si>
  <si>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</si>
  <si>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</si>
  <si>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</si>
  <si>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</si>
  <si>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</si>
  <si>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</si>
  <si>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</si>
  <si>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</si>
  <si>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</si>
  <si>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</si>
  <si>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</si>
  <si>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</si>
  <si>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</si>
  <si>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</si>
  <si>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</si>
  <si>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</si>
  <si>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</si>
  <si>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</si>
  <si>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</si>
  <si>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</si>
  <si>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</si>
  <si>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</si>
  <si>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</si>
  <si>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</si>
  <si>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</si>
  <si>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</si>
  <si>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</si>
  <si>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</si>
  <si>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</si>
  <si>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</si>
  <si>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</si>
  <si>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</si>
  <si>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</si>
  <si>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</si>
  <si>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</si>
  <si>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</si>
  <si>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</si>
  <si>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</si>
  <si>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</si>
  <si>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</si>
  <si>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</si>
  <si>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</si>
  <si>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</si>
  <si>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</si>
  <si>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</si>
  <si>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</si>
  <si>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</si>
  <si>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</si>
  <si>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</si>
  <si>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</si>
  <si>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</si>
  <si>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</si>
  <si>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</si>
  <si>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</si>
  <si>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</si>
  <si>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</si>
  <si>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</si>
  <si>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</si>
  <si>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</si>
  <si>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</si>
  <si>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</si>
  <si>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</si>
  <si>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</si>
  <si>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</si>
  <si>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</si>
  <si>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</si>
  <si>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</si>
  <si>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</si>
  <si>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</si>
  <si>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</si>
  <si>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</si>
  <si>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</si>
  <si>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</si>
  <si>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</si>
  <si>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</si>
  <si>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</si>
  <si>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</si>
  <si>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</si>
  <si>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</si>
  <si>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</si>
  <si>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</si>
  <si>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</si>
  <si>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</si>
  <si>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</si>
  <si>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</si>
  <si>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</si>
  <si>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</si>
  <si>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</si>
  <si>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</si>
  <si>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</si>
  <si>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</si>
  <si>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</si>
  <si>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</si>
  <si>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</si>
  <si>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</si>
  <si>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</si>
  <si>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</si>
  <si>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</si>
  <si>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</si>
  <si>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</si>
  <si>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</si>
  <si>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</si>
  <si>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</si>
  <si>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</si>
  <si>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</si>
  <si>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</si>
  <si>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</si>
  <si>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</si>
  <si>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</si>
  <si>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</si>
  <si>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</si>
  <si>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</si>
  <si>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</si>
  <si>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</si>
  <si>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</si>
  <si>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</si>
  <si>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</si>
  <si>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</si>
  <si>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</si>
  <si>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</si>
  <si>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</si>
  <si>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</si>
  <si>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</si>
  <si>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</si>
  <si>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</si>
  <si>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</si>
  <si>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</si>
  <si>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</si>
  <si>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</si>
  <si>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</si>
  <si>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</si>
  <si>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</si>
  <si>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</si>
  <si>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</si>
  <si>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</si>
  <si>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</si>
  <si>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</si>
  <si>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</si>
  <si>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</si>
  <si>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</si>
  <si>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</si>
  <si>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</si>
  <si>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</si>
  <si>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</si>
  <si>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</si>
  <si>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</si>
  <si>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</si>
  <si>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</si>
  <si>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</si>
  <si>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</si>
  <si>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</si>
  <si>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</si>
  <si>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</si>
  <si>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</si>
  <si>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</si>
  <si>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</si>
  <si>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</si>
  <si>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</si>
  <si>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</si>
  <si>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</si>
  <si>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</si>
  <si>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</si>
  <si>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</si>
  <si>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</si>
  <si>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</si>
  <si>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</si>
  <si>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</si>
  <si>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</si>
  <si>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</si>
  <si>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</si>
  <si>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</si>
  <si>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</si>
  <si>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</si>
  <si>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</si>
  <si>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</si>
  <si>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</si>
  <si>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</si>
  <si>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</si>
  <si>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</si>
  <si>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</si>
  <si>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</si>
  <si>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</si>
  <si>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</si>
  <si>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</si>
  <si>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</si>
  <si>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</si>
  <si>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</si>
  <si>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</si>
  <si>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</si>
  <si>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</si>
  <si>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</si>
  <si>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</si>
  <si>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</si>
  <si>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</si>
  <si>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</si>
  <si>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</si>
  <si>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</si>
  <si>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</si>
  <si>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</si>
  <si>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</si>
  <si>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</si>
  <si>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</si>
  <si>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</si>
  <si>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</si>
  <si>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</si>
  <si>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</si>
  <si>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</si>
  <si>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</si>
  <si>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</si>
  <si>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</si>
  <si>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</si>
  <si>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</si>
  <si>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</si>
  <si>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</si>
  <si>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</si>
  <si>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</si>
  <si>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</si>
  <si>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</si>
  <si>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</si>
  <si>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</si>
  <si>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</si>
  <si>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</si>
  <si>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</si>
  <si>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</si>
  <si>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</si>
  <si>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</si>
  <si>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</si>
  <si>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</si>
  <si>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</si>
  <si>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</si>
  <si>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</si>
  <si>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</si>
  <si>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</si>
  <si>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</si>
  <si>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</si>
  <si>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</si>
  <si>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</si>
  <si>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</si>
  <si>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</si>
  <si>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</si>
  <si>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</si>
  <si>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</si>
  <si>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</si>
  <si>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</si>
  <si>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</si>
  <si>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</si>
  <si>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</si>
  <si>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</si>
  <si>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</si>
  <si>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</si>
  <si>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</si>
  <si>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</si>
  <si>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</si>
  <si>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</si>
  <si>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</si>
  <si>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</si>
  <si>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</si>
  <si>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</si>
  <si>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</si>
  <si>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</si>
  <si>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</si>
  <si>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</si>
  <si>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</si>
  <si>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</si>
  <si>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</si>
  <si>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</si>
  <si>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</si>
  <si>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</si>
  <si>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</si>
  <si>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</si>
  <si>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</si>
  <si>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</si>
  <si>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</si>
  <si>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</si>
  <si>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</si>
  <si>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</si>
  <si>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</si>
  <si>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</si>
  <si>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</si>
  <si>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</si>
  <si>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</si>
  <si>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</si>
  <si>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</si>
  <si>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</si>
  <si>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</si>
  <si>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</si>
  <si>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</si>
  <si>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</si>
  <si>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</si>
  <si>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</si>
  <si>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</si>
  <si>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</si>
  <si>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</si>
  <si>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</si>
  <si>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</si>
  <si>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</si>
  <si>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</si>
  <si>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</si>
  <si>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</si>
  <si>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</si>
  <si>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</si>
  <si>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</si>
  <si>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</si>
  <si>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</si>
  <si>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</si>
  <si>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</si>
  <si>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</si>
  <si>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</si>
  <si>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</si>
  <si>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</si>
  <si>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</si>
  <si>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</si>
  <si>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</si>
  <si>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</si>
  <si>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</si>
  <si>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</si>
  <si>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</si>
  <si>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</si>
  <si>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</si>
  <si>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</si>
  <si>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</si>
  <si>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</si>
  <si>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</si>
  <si>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</si>
  <si>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</si>
  <si>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</si>
  <si>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</si>
  <si>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</si>
  <si>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</si>
  <si>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</si>
  <si>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</si>
  <si>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</si>
  <si>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</si>
  <si>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</si>
  <si>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</si>
  <si>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</si>
  <si>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</si>
  <si>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</si>
  <si>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</si>
  <si>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</si>
  <si>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</si>
  <si>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</si>
  <si>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</si>
  <si>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</si>
  <si>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</si>
  <si>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</si>
  <si>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</si>
  <si>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</si>
  <si>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</si>
  <si>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</si>
  <si>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</si>
  <si>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</si>
  <si>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</si>
  <si>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</si>
  <si>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</si>
  <si>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</si>
  <si>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</si>
  <si>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</si>
  <si>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</si>
  <si>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</si>
  <si>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</si>
  <si>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</si>
  <si>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</si>
  <si>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</si>
  <si>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</si>
  <si>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</si>
  <si>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</si>
  <si>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</si>
  <si>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</si>
  <si>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</si>
  <si>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</si>
  <si>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</si>
  <si>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</si>
  <si>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</si>
  <si>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</si>
  <si>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</si>
  <si>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</si>
  <si>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</si>
  <si>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</si>
  <si>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</si>
  <si>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</si>
  <si>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</si>
  <si>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</si>
  <si>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</si>
  <si>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</si>
  <si>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</si>
  <si>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</si>
  <si>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</si>
  <si>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</si>
  <si>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</si>
  <si>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</si>
  <si>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</si>
  <si>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</si>
  <si>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</si>
  <si>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</si>
  <si>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</si>
  <si>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</si>
  <si>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</si>
  <si>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</si>
  <si>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</si>
  <si>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</si>
  <si>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</si>
  <si>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</si>
  <si>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</si>
  <si>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</si>
  <si>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</si>
  <si>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</si>
  <si>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</si>
  <si>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</si>
  <si>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</si>
  <si>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</si>
  <si>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</si>
  <si>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</si>
  <si>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</si>
  <si>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</si>
  <si>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</si>
  <si>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</si>
  <si>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</si>
  <si>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</si>
  <si>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</si>
  <si>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</si>
  <si>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</si>
  <si>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</si>
  <si>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</si>
  <si>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</si>
  <si>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</si>
  <si>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</si>
  <si>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</si>
  <si>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</si>
  <si>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</si>
  <si>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</si>
  <si>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</si>
  <si>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</si>
  <si>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</si>
  <si>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</si>
  <si>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</si>
  <si>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</si>
  <si>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</si>
  <si>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</si>
  <si>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</si>
  <si>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</si>
  <si>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</si>
  <si>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</si>
  <si>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</si>
  <si>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</si>
  <si>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</si>
  <si>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</si>
  <si>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</si>
  <si>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</si>
  <si>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</si>
  <si>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</si>
  <si>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</si>
  <si>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</si>
  <si>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</si>
  <si>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</si>
  <si>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</si>
  <si>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</si>
  <si>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</si>
  <si>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</si>
  <si>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</si>
  <si>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</si>
  <si>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</si>
  <si>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</si>
  <si>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</si>
  <si>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</si>
  <si>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</si>
  <si>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</si>
  <si>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</si>
  <si>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</si>
  <si>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</si>
  <si>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</si>
  <si>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</si>
  <si>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</si>
  <si>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</si>
  <si>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</si>
  <si>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</si>
  <si>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</si>
  <si>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</si>
  <si>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</si>
  <si>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</si>
  <si>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</si>
  <si>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</si>
  <si>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</si>
  <si>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</si>
  <si>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</si>
  <si>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</si>
  <si>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</si>
  <si>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</si>
  <si>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</si>
  <si>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</si>
  <si>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</si>
  <si>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</si>
  <si>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</si>
  <si>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</si>
  <si>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</si>
  <si>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</si>
  <si>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</si>
  <si>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</si>
  <si>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</si>
  <si>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</si>
  <si>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</si>
  <si>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</si>
  <si>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</si>
  <si>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</si>
  <si>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</si>
  <si>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</si>
  <si>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</si>
  <si>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</si>
  <si>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</si>
  <si>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</si>
  <si>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</si>
  <si>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</si>
  <si>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</si>
  <si>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</si>
  <si>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</si>
  <si>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</si>
  <si>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</si>
  <si>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</si>
  <si>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</si>
  <si>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</si>
  <si>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</si>
  <si>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</si>
  <si>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</si>
  <si>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</si>
  <si>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</si>
  <si>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</si>
  <si>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</si>
  <si>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</si>
  <si>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</si>
  <si>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</si>
  <si>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</si>
  <si>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</si>
  <si>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</si>
  <si>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</si>
  <si>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</si>
  <si>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</si>
  <si>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</si>
  <si>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</si>
  <si>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</si>
  <si>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</si>
  <si>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</si>
  <si>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</si>
  <si>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</si>
  <si>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</si>
  <si>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</si>
  <si>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</si>
  <si>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</si>
  <si>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</si>
  <si>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</si>
  <si>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</si>
  <si>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</si>
  <si>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</si>
  <si>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</si>
  <si>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</si>
  <si>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</si>
  <si>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</si>
  <si>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</si>
  <si>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</si>
  <si>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</si>
  <si>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</si>
  <si>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</si>
  <si>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</si>
  <si>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</si>
  <si>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</si>
  <si>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</si>
  <si>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</si>
  <si>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</si>
  <si>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</si>
  <si>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</si>
  <si>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</si>
  <si>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</si>
  <si>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</si>
  <si>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</si>
  <si>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</si>
  <si>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</si>
  <si>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</si>
  <si>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</si>
  <si>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</si>
  <si>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</si>
  <si>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</si>
  <si>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</si>
  <si>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</si>
  <si>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</si>
  <si>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</si>
  <si>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</si>
  <si>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</si>
  <si>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</si>
  <si>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</si>
  <si>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</si>
  <si>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</si>
  <si>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</si>
  <si>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</si>
  <si>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</si>
  <si>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</si>
  <si>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</si>
  <si>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</si>
  <si>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</si>
  <si>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</si>
  <si>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</si>
  <si>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</si>
  <si>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</si>
  <si>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</si>
  <si>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</si>
  <si>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</si>
  <si>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</si>
  <si>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</si>
  <si>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</si>
  <si>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</si>
  <si>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</si>
  <si>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</si>
  <si>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</si>
  <si>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</si>
  <si>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</si>
  <si>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</si>
  <si>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</si>
  <si>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</si>
  <si>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</si>
  <si>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</si>
  <si>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</si>
  <si>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</si>
  <si>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</si>
  <si>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</si>
  <si>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</si>
  <si>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</si>
  <si>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</si>
  <si>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</si>
  <si>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</si>
  <si>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</si>
  <si>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</si>
  <si>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</si>
  <si>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</si>
  <si>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</si>
  <si>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</si>
  <si>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</si>
  <si>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</si>
  <si>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</si>
  <si>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</si>
  <si>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</si>
  <si>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</si>
  <si>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</si>
  <si>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</si>
  <si>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</si>
  <si>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</si>
  <si>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</si>
  <si>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</si>
  <si>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</si>
  <si>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</si>
  <si>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</si>
  <si>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</si>
  <si>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</si>
  <si>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</si>
  <si>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</si>
  <si>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</si>
  <si>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</si>
  <si>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</si>
  <si>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</si>
  <si>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</si>
  <si>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</si>
  <si>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</si>
  <si>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</si>
  <si>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</si>
  <si>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</si>
  <si>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</si>
  <si>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</si>
  <si>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</si>
  <si>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</si>
  <si>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</si>
  <si>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</si>
  <si>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</si>
  <si>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</si>
  <si>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</si>
  <si>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</si>
  <si>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</si>
  <si>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</si>
  <si>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</si>
  <si>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</si>
  <si>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</si>
  <si>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</si>
  <si>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</si>
  <si>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</si>
  <si>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</si>
  <si>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</si>
  <si>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</si>
  <si>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</si>
  <si>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</si>
  <si>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</si>
  <si>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</si>
  <si>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</si>
  <si>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</si>
  <si>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</si>
  <si>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</si>
  <si>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</si>
  <si>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</si>
  <si>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</si>
  <si>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</si>
  <si>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</si>
  <si>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</si>
  <si>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</si>
  <si>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</si>
  <si>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</si>
  <si>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</si>
  <si>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</si>
  <si>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</si>
  <si>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</si>
  <si>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</si>
  <si>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</si>
  <si>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</si>
  <si>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</si>
  <si>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</si>
  <si>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</si>
  <si>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</si>
  <si>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</si>
  <si>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</si>
  <si>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</si>
  <si>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</si>
  <si>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</si>
  <si>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</si>
  <si>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</si>
  <si>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</si>
  <si>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</si>
  <si>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</si>
  <si>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</si>
  <si>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</si>
  <si>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</si>
  <si>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</si>
  <si>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</si>
  <si>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</si>
  <si>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</si>
  <si>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</si>
  <si>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</si>
  <si>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</si>
  <si>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</si>
  <si>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</si>
  <si>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</si>
  <si>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</si>
  <si>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</si>
  <si>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</si>
  <si>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</si>
  <si>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</si>
  <si>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</si>
  <si>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</si>
  <si>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</si>
  <si>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</si>
  <si>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</si>
  <si>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</si>
  <si>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</si>
  <si>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</si>
  <si>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</si>
  <si>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</si>
  <si>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</si>
  <si>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</si>
  <si>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</si>
  <si>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</si>
  <si>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</si>
  <si>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</si>
  <si>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</si>
  <si>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</si>
  <si>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</si>
  <si>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</si>
  <si>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</si>
  <si>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</si>
  <si>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</si>
  <si>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</si>
  <si>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</si>
  <si>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</si>
  <si>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</si>
  <si>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</si>
  <si>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</si>
  <si>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</si>
  <si>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</si>
  <si>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</si>
  <si>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</si>
  <si>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</si>
  <si>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</si>
  <si>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</si>
  <si>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</si>
  <si>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</si>
  <si>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</si>
  <si>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</si>
  <si>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</si>
  <si>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</si>
  <si>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</si>
  <si>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</si>
  <si>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</si>
  <si>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</si>
  <si>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</si>
  <si>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</si>
  <si>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</si>
  <si>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</si>
  <si>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</si>
  <si>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</si>
  <si>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</si>
  <si>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</si>
  <si>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</si>
  <si>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</si>
  <si>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</si>
  <si>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</si>
  <si>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</si>
  <si>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</si>
  <si>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</si>
  <si>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</si>
  <si>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</si>
  <si>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</si>
  <si>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</si>
  <si>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</si>
  <si>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</si>
  <si>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</si>
  <si>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</si>
  <si>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</si>
  <si>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</si>
  <si>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</si>
  <si>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</si>
  <si>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</si>
  <si>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</si>
  <si>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</si>
  <si>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</si>
  <si>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</si>
  <si>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</si>
  <si>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</si>
  <si>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</si>
  <si>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</si>
  <si>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</si>
  <si>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</si>
  <si>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</si>
  <si>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</si>
  <si>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</si>
  <si>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</si>
  <si>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</si>
  <si>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</si>
  <si>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</si>
  <si>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</si>
  <si>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</si>
  <si>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</si>
  <si>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</si>
  <si>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</si>
  <si>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</si>
  <si>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</si>
  <si>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</si>
  <si>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</si>
  <si>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</si>
  <si>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</si>
  <si>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</si>
  <si>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</si>
  <si>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</si>
  <si>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</si>
  <si>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</si>
  <si>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</si>
  <si>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</si>
  <si>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</si>
  <si>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</si>
  <si>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</si>
  <si>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</si>
  <si>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</si>
  <si>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</si>
  <si>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</si>
  <si>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</si>
  <si>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</si>
  <si>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</si>
  <si>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</si>
  <si>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</si>
  <si>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</si>
  <si>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</si>
  <si>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</si>
  <si>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</si>
  <si>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</si>
  <si>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</si>
  <si>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</si>
  <si>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</si>
  <si>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</si>
  <si>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</si>
  <si>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</si>
  <si>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</si>
  <si>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</si>
  <si>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</si>
  <si>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</si>
  <si>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</si>
  <si>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</si>
  <si>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</si>
  <si>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</si>
  <si>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</si>
  <si>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</si>
  <si>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</si>
  <si>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</si>
  <si>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</si>
  <si>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</si>
  <si>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</si>
  <si>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</si>
  <si>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</si>
  <si>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</si>
  <si>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</si>
  <si>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</si>
  <si>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</si>
  <si>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</si>
  <si>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</si>
  <si>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</si>
  <si>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</si>
  <si>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</si>
  <si>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</si>
  <si>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</si>
  <si>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</si>
  <si>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</si>
  <si>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</si>
  <si>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</si>
  <si>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</si>
  <si>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</si>
  <si>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</si>
  <si>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</si>
  <si>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</si>
  <si>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</si>
  <si>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</si>
  <si>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</si>
  <si>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</si>
  <si>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</si>
  <si>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</si>
  <si>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</si>
  <si>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</si>
  <si>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</si>
  <si>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</si>
  <si>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</si>
  <si>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</si>
  <si>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</si>
  <si>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</si>
  <si>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</si>
  <si>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</si>
  <si>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</si>
  <si>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</si>
  <si>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</si>
  <si>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</si>
  <si>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</si>
  <si>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</si>
  <si>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</si>
  <si>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</si>
  <si>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</si>
  <si>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</si>
  <si>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</si>
  <si>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</si>
  <si>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</si>
  <si>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</si>
  <si>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</si>
  <si>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</si>
  <si>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</si>
  <si>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</si>
  <si>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</si>
  <si>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</si>
  <si>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</si>
  <si>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</si>
  <si>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</si>
  <si>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</si>
  <si>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</si>
  <si>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</si>
  <si>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</si>
  <si>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</si>
  <si>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</si>
  <si>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</si>
  <si>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</si>
  <si>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</si>
  <si>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</si>
  <si>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</si>
  <si>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</si>
  <si>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</si>
  <si>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</si>
  <si>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</si>
  <si>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</si>
  <si>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</si>
  <si>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</si>
  <si>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</si>
  <si>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</si>
  <si>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</si>
  <si>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</si>
  <si>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</si>
  <si>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</si>
  <si>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</si>
  <si>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</si>
  <si>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</si>
  <si>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</si>
  <si>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</si>
  <si>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</si>
  <si>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</si>
  <si>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</si>
  <si>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</si>
  <si>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</si>
  <si>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</si>
  <si>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</si>
  <si>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</si>
  <si>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</si>
  <si>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</si>
  <si>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</si>
  <si>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</si>
  <si>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</si>
  <si>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</si>
  <si>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</si>
  <si>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</si>
  <si>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</si>
  <si>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</si>
  <si>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</si>
  <si>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</si>
  <si>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</si>
  <si>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</si>
  <si>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</si>
  <si>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</si>
  <si>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</si>
  <si>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</si>
  <si>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</si>
  <si>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</si>
  <si>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</si>
  <si>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</si>
  <si>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</si>
  <si>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</si>
  <si>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</si>
  <si>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</si>
  <si>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</si>
  <si>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</si>
  <si>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</si>
  <si>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</si>
  <si>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</si>
  <si>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</si>
  <si>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</si>
  <si>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</si>
  <si>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</si>
  <si>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</si>
  <si>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</si>
  <si>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</si>
  <si>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</si>
  <si>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</si>
  <si>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</si>
  <si>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</si>
  <si>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</si>
  <si>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</si>
  <si>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</si>
  <si>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</si>
  <si>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</si>
  <si>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</si>
  <si>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</si>
  <si>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</si>
  <si>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</si>
  <si>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</si>
  <si>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</si>
  <si>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</si>
  <si>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</si>
  <si>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</si>
  <si>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</si>
  <si>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</si>
  <si>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</si>
  <si>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</si>
  <si>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</si>
  <si>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</si>
  <si>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</si>
  <si>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</si>
  <si>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</si>
  <si>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</si>
  <si>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</si>
  <si>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</si>
  <si>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</si>
  <si>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</si>
  <si>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</si>
  <si>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</si>
  <si>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</si>
  <si>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</si>
  <si>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</si>
  <si>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</si>
  <si>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</si>
  <si>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</si>
  <si>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</si>
  <si>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</si>
  <si>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</si>
  <si>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</si>
  <si>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</si>
  <si>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</si>
  <si>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</si>
  <si>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</si>
  <si>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</si>
  <si>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</si>
  <si>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</si>
  <si>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</si>
  <si>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</si>
  <si>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</si>
  <si>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</si>
  <si>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</si>
  <si>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</si>
  <si>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</si>
  <si>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</si>
  <si>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</si>
  <si>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</si>
  <si>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</si>
  <si>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</si>
  <si>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</si>
  <si>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</si>
  <si>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</si>
  <si>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</si>
  <si>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</si>
  <si>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</si>
  <si>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</si>
  <si>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</si>
  <si>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</si>
  <si>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</si>
  <si>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</si>
  <si>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</si>
  <si>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</si>
  <si>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</si>
  <si>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</si>
  <si>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</si>
  <si>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</si>
  <si>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</si>
  <si>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</si>
  <si>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</si>
  <si>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</si>
  <si>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</si>
  <si>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</si>
  <si>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</si>
  <si>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</si>
  <si>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</si>
  <si>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</si>
  <si>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</si>
  <si>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</si>
  <si>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</si>
  <si>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</si>
  <si>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</si>
  <si>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</si>
  <si>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</si>
  <si>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</si>
  <si>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</si>
  <si>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</si>
  <si>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</si>
  <si>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</si>
  <si>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</si>
  <si>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</si>
  <si>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</si>
  <si>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</si>
  <si>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</si>
  <si>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</si>
  <si>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</si>
  <si>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</si>
  <si>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</si>
  <si>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</si>
  <si>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</si>
  <si>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</si>
  <si>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</si>
  <si>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</si>
  <si>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</si>
  <si>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</si>
  <si>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</si>
  <si>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</si>
  <si>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</si>
  <si>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</si>
  <si>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</si>
  <si>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</si>
  <si>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</si>
  <si>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</si>
  <si>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</si>
  <si>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</si>
  <si>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</si>
  <si>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</si>
  <si>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</si>
  <si>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</si>
  <si>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</si>
  <si>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</si>
  <si>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</si>
  <si>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</si>
  <si>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</si>
  <si>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</si>
  <si>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</si>
  <si>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</si>
  <si>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</si>
  <si>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</si>
  <si>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</si>
  <si>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</si>
  <si>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</si>
  <si>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</si>
  <si>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</si>
  <si>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</si>
  <si>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</si>
  <si>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</si>
  <si>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</si>
  <si>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</si>
  <si>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</si>
  <si>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</si>
  <si>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</si>
  <si>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</si>
  <si>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</si>
  <si>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</si>
  <si>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</si>
  <si>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</si>
  <si>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</si>
  <si>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</si>
  <si>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</si>
  <si>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</si>
  <si>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</si>
  <si>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</si>
  <si>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</si>
  <si>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</si>
  <si>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</si>
  <si>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</si>
  <si>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</si>
  <si>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</si>
  <si>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</si>
  <si>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</si>
  <si>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</si>
  <si>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</si>
  <si>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</si>
  <si>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</si>
  <si>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</si>
  <si>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</si>
  <si>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</si>
  <si>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</si>
  <si>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</si>
  <si>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</si>
  <si>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</si>
  <si>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</si>
  <si>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</si>
  <si>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</si>
  <si>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</si>
  <si>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</si>
  <si>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</si>
  <si>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</si>
  <si>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</si>
  <si>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</si>
  <si>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</si>
  <si>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</si>
  <si>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</si>
  <si>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</si>
  <si>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</si>
  <si>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</si>
  <si>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</si>
  <si>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</si>
  <si>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</si>
  <si>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</si>
  <si>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</si>
  <si>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</si>
  <si>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</si>
  <si>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</si>
  <si>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</si>
  <si>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</si>
  <si>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</si>
  <si>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</si>
  <si>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</si>
  <si>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</si>
  <si>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</si>
  <si>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</si>
  <si>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</si>
  <si>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</si>
  <si>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</si>
  <si>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</si>
  <si>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</si>
  <si>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</si>
  <si>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</si>
  <si>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</si>
  <si>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</si>
  <si>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</si>
  <si>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</si>
  <si>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</si>
  <si>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</si>
  <si>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</si>
  <si>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</si>
  <si>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</si>
  <si>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</si>
  <si>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</si>
  <si>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</si>
  <si>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</si>
  <si>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</si>
  <si>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</si>
  <si>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</si>
  <si>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</si>
  <si>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</si>
  <si>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</si>
  <si>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</si>
  <si>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</si>
  <si>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</si>
  <si>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</si>
  <si>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</si>
  <si>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</si>
  <si>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</si>
  <si>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</si>
  <si>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</si>
  <si>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</si>
  <si>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</si>
  <si>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</si>
  <si>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</si>
  <si>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</si>
  <si>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</si>
  <si>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</si>
  <si>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</si>
  <si>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</si>
  <si>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</si>
  <si>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</si>
  <si>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</si>
  <si>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</si>
  <si>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</si>
  <si>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</si>
  <si>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</si>
  <si>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</si>
  <si>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</si>
  <si>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</si>
  <si>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</si>
  <si>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</si>
  <si>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</si>
  <si>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</si>
  <si>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</si>
  <si>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</si>
  <si>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</si>
  <si>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</si>
  <si>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</si>
  <si>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</si>
  <si>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</si>
  <si>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</si>
  <si>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</si>
  <si>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</si>
  <si>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</si>
  <si>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</si>
  <si>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</si>
  <si>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</si>
  <si>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</si>
  <si>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</si>
  <si>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</si>
  <si>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</si>
  <si>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</si>
  <si>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</si>
  <si>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</si>
  <si>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</si>
  <si>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</si>
  <si>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</si>
  <si>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</si>
  <si>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</si>
  <si>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</si>
  <si>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</si>
  <si>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</si>
  <si>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</si>
  <si>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</si>
  <si>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</si>
  <si>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</si>
  <si>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</si>
  <si>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</si>
  <si>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</si>
  <si>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</si>
  <si>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</si>
  <si>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</si>
  <si>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</si>
  <si>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</si>
  <si>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</si>
  <si>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</si>
  <si>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</si>
  <si>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</si>
  <si>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</si>
  <si>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</si>
  <si>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</si>
  <si>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</si>
  <si>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</si>
  <si>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</si>
  <si>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</si>
  <si>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</si>
  <si>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</si>
  <si>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</si>
  <si>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</si>
  <si>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</si>
  <si>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</si>
  <si>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</si>
  <si>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</si>
  <si>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</si>
  <si>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</si>
  <si>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</si>
  <si>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</si>
  <si>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</si>
  <si>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</si>
  <si>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</si>
  <si>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</si>
  <si>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</si>
  <si>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</si>
  <si>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</si>
  <si>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</si>
  <si>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</si>
  <si>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</si>
  <si>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</si>
  <si>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</si>
  <si>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</si>
  <si>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</si>
  <si>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</si>
  <si>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</si>
  <si>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</si>
  <si>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</si>
  <si>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</si>
  <si>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</si>
  <si>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</si>
  <si>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</si>
  <si>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</si>
  <si>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</si>
  <si>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</si>
  <si>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</si>
  <si>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</si>
  <si>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</si>
  <si>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</si>
  <si>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</si>
  <si>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</si>
  <si>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</si>
  <si>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</si>
  <si>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</si>
  <si>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</si>
  <si>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</si>
  <si>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</si>
  <si>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</si>
  <si>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</si>
  <si>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</si>
  <si>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</si>
  <si>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</si>
  <si>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</si>
  <si>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</si>
  <si>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</si>
  <si>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</si>
  <si>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</si>
  <si>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</si>
  <si>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</si>
  <si>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</si>
  <si>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</si>
  <si>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</si>
  <si>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</si>
  <si>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</si>
  <si>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</si>
  <si>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</si>
  <si>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</si>
  <si>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</si>
  <si>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</si>
  <si>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</si>
  <si>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</si>
  <si>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</si>
  <si>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</si>
  <si>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</si>
  <si>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</si>
  <si>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</si>
  <si>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</si>
  <si>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</si>
  <si>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</si>
  <si>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</si>
  <si>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</si>
  <si>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</si>
  <si>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</si>
  <si>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</si>
  <si>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</si>
  <si>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</si>
  <si>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</si>
  <si>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</si>
  <si>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</si>
  <si>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</si>
  <si>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</si>
  <si>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</si>
  <si>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</si>
  <si>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</si>
  <si>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</si>
  <si>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</si>
  <si>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</si>
  <si>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</si>
  <si>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</si>
  <si>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</si>
  <si>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</si>
  <si>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</si>
  <si>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</si>
  <si>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</si>
  <si>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</si>
  <si>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</si>
  <si>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</si>
  <si>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</si>
  <si>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</si>
  <si>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</si>
  <si>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</si>
  <si>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</si>
  <si>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</si>
  <si>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</si>
  <si>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</si>
  <si>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</si>
  <si>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</si>
  <si>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</si>
  <si>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</si>
  <si>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</si>
  <si>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</si>
  <si>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</si>
  <si>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</si>
  <si>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</si>
  <si>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</si>
  <si>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</si>
  <si>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</si>
  <si>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</si>
  <si>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</si>
  <si>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</si>
  <si>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</si>
  <si>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</si>
  <si>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</si>
  <si>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</si>
  <si>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</si>
  <si>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</si>
  <si>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</si>
  <si>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</si>
  <si>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</si>
  <si>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</si>
  <si>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</si>
  <si>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</si>
  <si>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</si>
  <si>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</si>
  <si>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</si>
  <si>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</si>
  <si>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</si>
  <si>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</si>
  <si>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</si>
  <si>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</si>
  <si>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</si>
  <si>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</si>
  <si>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</si>
  <si>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</si>
  <si>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</si>
  <si>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</si>
  <si>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</si>
  <si>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</si>
  <si>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</si>
  <si>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</si>
  <si>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</si>
  <si>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</si>
  <si>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</si>
  <si>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</si>
  <si>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</si>
  <si>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</si>
  <si>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</si>
  <si>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</si>
  <si>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</si>
  <si>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</si>
  <si>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</si>
  <si>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</si>
  <si>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</si>
  <si>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</si>
  <si>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</si>
  <si>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</si>
  <si>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</si>
  <si>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</si>
  <si>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</si>
  <si>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</si>
  <si>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</si>
  <si>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</si>
  <si>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</si>
  <si>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</si>
  <si>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</si>
  <si>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</si>
  <si>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</si>
  <si>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</si>
  <si>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</si>
  <si>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</si>
  <si>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</si>
  <si>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</si>
  <si>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</si>
  <si>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</si>
  <si>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</si>
  <si>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</si>
  <si>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</si>
  <si>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</si>
  <si>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</si>
  <si>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</si>
  <si>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</si>
  <si>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</si>
  <si>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</si>
  <si>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</si>
  <si>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</si>
  <si>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</si>
  <si>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</si>
  <si>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</si>
  <si>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</si>
  <si>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</si>
  <si>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</si>
  <si>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</si>
  <si>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</si>
  <si>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</si>
  <si>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</si>
  <si>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</si>
  <si>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</si>
  <si>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</si>
  <si>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</si>
  <si>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</si>
  <si>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</si>
  <si>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</si>
  <si>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</si>
  <si>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</si>
  <si>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</si>
  <si>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</si>
  <si>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</si>
  <si>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</si>
  <si>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</si>
  <si>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</si>
  <si>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</si>
  <si>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</si>
  <si>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</si>
  <si>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</si>
  <si>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</si>
  <si>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</si>
  <si>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</si>
  <si>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</si>
  <si>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</si>
  <si>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</si>
  <si>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</si>
  <si>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</si>
  <si>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</si>
  <si>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</si>
  <si>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</si>
  <si>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</si>
  <si>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</si>
  <si>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</si>
  <si>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</si>
  <si>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</si>
  <si>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</si>
  <si>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</si>
  <si>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</si>
  <si>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</si>
  <si>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</si>
  <si>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</si>
  <si>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</si>
  <si>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</si>
  <si>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</si>
  <si>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</si>
  <si>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</si>
  <si>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</si>
  <si>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</si>
  <si>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</si>
  <si>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</si>
  <si>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</si>
  <si>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</si>
  <si>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</si>
  <si>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</si>
  <si>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</si>
  <si>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</si>
  <si>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</si>
  <si>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</si>
  <si>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</si>
  <si>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</si>
  <si>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</si>
  <si>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</si>
  <si>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</si>
  <si>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</si>
  <si>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</si>
  <si>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</si>
  <si>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</si>
  <si>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</si>
  <si>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</si>
  <si>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</si>
  <si>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</si>
  <si>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</si>
  <si>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</si>
  <si>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</si>
  <si>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</si>
  <si>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</si>
  <si>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</si>
  <si>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</si>
  <si>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</si>
  <si>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</si>
  <si>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</si>
  <si>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</si>
  <si>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</si>
  <si>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</si>
  <si>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</si>
  <si>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</si>
  <si>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</si>
  <si>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</si>
  <si>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</si>
  <si>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</si>
  <si>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</si>
  <si>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</si>
  <si>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</si>
  <si>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</si>
  <si>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</si>
  <si>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</si>
  <si>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</si>
  <si>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</si>
  <si>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</si>
  <si>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</si>
  <si>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</si>
  <si>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</si>
  <si>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</si>
  <si>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</si>
  <si>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</si>
  <si>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</si>
  <si>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</si>
  <si>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</si>
  <si>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</si>
  <si>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</si>
  <si>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</si>
  <si>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</si>
  <si>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</si>
  <si>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</si>
  <si>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</si>
  <si>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</si>
  <si>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</si>
  <si>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</si>
  <si>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</si>
  <si>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</si>
  <si>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</si>
  <si>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</si>
  <si>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</si>
  <si>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</si>
  <si>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</si>
  <si>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</si>
  <si>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</si>
  <si>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</si>
  <si>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</si>
  <si>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</si>
  <si>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</si>
  <si>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</si>
  <si>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</si>
  <si>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</si>
  <si>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</si>
  <si>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</si>
  <si>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</si>
  <si>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</si>
  <si>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</si>
  <si>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</si>
  <si>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</si>
  <si>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</si>
  <si>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</si>
  <si>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</si>
  <si>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</si>
  <si>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</si>
  <si>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</si>
  <si>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</si>
  <si>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</si>
  <si>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</si>
  <si>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</si>
  <si>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</si>
  <si>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</si>
  <si>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</si>
  <si>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</si>
  <si>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</si>
  <si>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</si>
  <si>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</si>
  <si>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</si>
  <si>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</si>
  <si>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</si>
  <si>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</si>
  <si>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</si>
  <si>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</si>
  <si>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</si>
  <si>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</si>
  <si>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</si>
  <si>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</si>
  <si>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</si>
  <si>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</si>
  <si>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</si>
  <si>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</si>
  <si>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</si>
  <si>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</si>
  <si>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</si>
  <si>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</si>
  <si>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</si>
  <si>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</si>
  <si>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</si>
  <si>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</si>
  <si>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</si>
  <si>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</si>
  <si>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</si>
  <si>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</si>
  <si>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</si>
  <si>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</si>
  <si>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</si>
  <si>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</si>
  <si>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</si>
  <si>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</si>
  <si>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</si>
  <si>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</si>
  <si>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</si>
  <si>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</si>
  <si>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</si>
  <si>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</si>
  <si>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</si>
  <si>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</si>
  <si>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</si>
  <si>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</si>
  <si>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</si>
  <si>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</si>
  <si>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</si>
  <si>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</si>
  <si>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</si>
  <si>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</si>
  <si>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</si>
  <si>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</si>
  <si>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</si>
  <si>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</si>
  <si>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</si>
  <si>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</si>
  <si>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</si>
  <si>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</si>
  <si>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</si>
  <si>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</si>
  <si>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</si>
  <si>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</si>
  <si>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</si>
  <si>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</si>
  <si>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</si>
  <si>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</si>
  <si>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</si>
  <si>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</si>
  <si>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</si>
  <si>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</si>
  <si>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</si>
  <si>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</si>
  <si>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</si>
  <si>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</si>
  <si>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</si>
  <si>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</si>
  <si>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</si>
  <si>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</si>
  <si>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</si>
  <si>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</si>
  <si>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</si>
  <si>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</si>
  <si>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</si>
  <si>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</si>
  <si>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</si>
  <si>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</si>
  <si>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</si>
  <si>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</si>
  <si>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</si>
  <si>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</si>
  <si>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</si>
  <si>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</si>
  <si>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</si>
  <si>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</si>
  <si>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</si>
  <si>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</si>
  <si>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</si>
  <si>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</si>
  <si>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</si>
  <si>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</si>
  <si>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</si>
  <si>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</si>
  <si>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</si>
  <si>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</si>
  <si>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</si>
  <si>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</si>
  <si>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</si>
  <si>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</si>
  <si>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</si>
  <si>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</si>
  <si>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</si>
  <si>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</si>
  <si>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</si>
  <si>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</si>
  <si>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</si>
  <si>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</si>
  <si>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</si>
  <si>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</si>
  <si>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</si>
  <si>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</si>
  <si>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</si>
  <si>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</si>
  <si>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</si>
  <si>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</si>
  <si>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</si>
  <si>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</si>
  <si>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</si>
  <si>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</si>
  <si>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</si>
  <si>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</si>
  <si>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</si>
  <si>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</si>
  <si>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</si>
  <si>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</si>
  <si>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</si>
  <si>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</si>
  <si>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</si>
  <si>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</si>
  <si>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</si>
  <si>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</si>
  <si>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</si>
  <si>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</si>
  <si>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</si>
  <si>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</si>
  <si>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</si>
  <si>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</si>
  <si>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</si>
  <si>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</si>
  <si>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</si>
  <si>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</si>
  <si>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</si>
  <si>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</si>
  <si>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</si>
  <si>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</si>
  <si>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</si>
  <si>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</si>
  <si>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</si>
  <si>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</si>
  <si>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</si>
  <si>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</si>
  <si>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</si>
  <si>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</si>
  <si>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</si>
  <si>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</si>
  <si>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</si>
  <si>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</si>
  <si>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</si>
  <si>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</si>
  <si>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</si>
  <si>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</si>
  <si>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</si>
  <si>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</si>
  <si>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</si>
  <si>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</si>
  <si>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</si>
  <si>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</si>
  <si>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</si>
  <si>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</si>
  <si>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</si>
  <si>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</si>
  <si>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</si>
  <si>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</si>
  <si>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</si>
  <si>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</si>
  <si>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</si>
  <si>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</si>
  <si>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</si>
  <si>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</si>
  <si>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</si>
  <si>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</si>
  <si>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</si>
  <si>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</si>
  <si>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</si>
  <si>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</si>
  <si>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</si>
  <si>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</si>
  <si>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</si>
  <si>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</si>
  <si>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</si>
  <si>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</si>
  <si>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</si>
  <si>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</si>
  <si>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</si>
  <si>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</si>
  <si>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</si>
  <si>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</si>
  <si>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</si>
  <si>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</si>
  <si>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</si>
  <si>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</si>
  <si>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</si>
  <si>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</si>
  <si>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</si>
  <si>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</si>
  <si>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</si>
  <si>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</si>
  <si>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</si>
  <si>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</si>
  <si>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</si>
  <si>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</si>
  <si>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</si>
  <si>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</si>
  <si>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</si>
  <si>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</si>
  <si>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</si>
  <si>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</si>
  <si>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</si>
  <si>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</si>
  <si>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</si>
  <si>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</si>
  <si>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</si>
  <si>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</si>
  <si>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</si>
  <si>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</si>
  <si>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</si>
  <si>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</si>
  <si>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</si>
  <si>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</si>
  <si>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</si>
  <si>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</si>
  <si>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</si>
  <si>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</si>
  <si>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</si>
  <si>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</si>
  <si>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</si>
  <si>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</si>
  <si>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</si>
  <si>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</si>
  <si>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</si>
  <si>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</si>
  <si>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</si>
  <si>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</si>
  <si>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</si>
  <si>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</si>
  <si>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</si>
  <si>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</si>
  <si>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</si>
  <si>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</si>
  <si>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</si>
  <si>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</si>
  <si>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</si>
  <si>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</si>
  <si>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</si>
  <si>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</si>
  <si>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</si>
  <si>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</si>
  <si>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</si>
  <si>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</si>
  <si>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</si>
  <si>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</si>
  <si>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</si>
  <si>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</si>
  <si>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</si>
  <si>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</si>
  <si>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</si>
  <si>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</si>
  <si>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</si>
  <si>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</si>
  <si>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</si>
  <si>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</si>
  <si>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</si>
  <si>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</si>
  <si>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</si>
  <si>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</si>
  <si>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</si>
  <si>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</si>
  <si>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</si>
  <si>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</si>
  <si>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</si>
  <si>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</si>
  <si>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</si>
  <si>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</si>
  <si>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</si>
  <si>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</si>
  <si>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</si>
  <si>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</si>
  <si>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</si>
  <si>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</si>
  <si>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</si>
  <si>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</si>
  <si>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</si>
  <si>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</si>
  <si>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</si>
  <si>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</si>
  <si>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</si>
  <si>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</si>
  <si>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</si>
  <si>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</si>
  <si>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</si>
  <si>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</si>
  <si>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</si>
  <si>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</si>
  <si>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</si>
  <si>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</si>
  <si>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</si>
  <si>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</si>
  <si>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</si>
  <si>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</si>
  <si>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</si>
  <si>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</si>
  <si>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</si>
  <si>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</si>
  <si>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</si>
  <si>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</si>
  <si>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</si>
  <si>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</si>
  <si>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</si>
  <si>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</si>
  <si>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</si>
  <si>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</si>
  <si>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</si>
  <si>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</si>
  <si>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</si>
  <si>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</si>
  <si>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</si>
  <si>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</si>
  <si>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</si>
  <si>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</si>
  <si>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</si>
  <si>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</si>
  <si>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</si>
  <si>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</si>
  <si>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</si>
  <si>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</si>
  <si>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</si>
  <si>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</si>
  <si>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</si>
  <si>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</si>
  <si>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</si>
  <si>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</si>
  <si>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</si>
  <si>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</si>
  <si>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</si>
  <si>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</si>
  <si>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</si>
  <si>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</si>
  <si>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</si>
  <si>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</si>
  <si>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</si>
  <si>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</si>
  <si>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</si>
  <si>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</si>
  <si>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</si>
  <si>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</si>
  <si>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</si>
  <si>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</si>
  <si>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</si>
  <si>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</si>
  <si>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</si>
  <si>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</si>
  <si>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</si>
  <si>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</si>
  <si>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</si>
  <si>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</si>
  <si>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</si>
  <si>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</si>
  <si>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</si>
  <si>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</si>
  <si>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</si>
  <si>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</si>
  <si>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</si>
  <si>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</si>
  <si>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</si>
  <si>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</si>
  <si>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</si>
  <si>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</si>
  <si>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</si>
  <si>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</si>
  <si>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</si>
  <si>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</si>
  <si>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</si>
  <si>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</si>
  <si>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</si>
  <si>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</si>
  <si>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</si>
  <si>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</si>
  <si>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</si>
  <si>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</si>
  <si>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</si>
  <si>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</si>
  <si>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</si>
  <si>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</si>
  <si>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</si>
  <si>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</si>
  <si>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</si>
  <si>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</si>
  <si>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</si>
  <si>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</si>
  <si>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</si>
  <si>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</si>
  <si>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</si>
  <si>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</si>
  <si>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</si>
  <si>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</si>
  <si>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</si>
  <si>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</si>
  <si>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</si>
  <si>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</si>
  <si>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</si>
  <si>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</si>
  <si>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</si>
  <si>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</si>
  <si>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</si>
  <si>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</si>
  <si>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</si>
  <si>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</si>
  <si>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</si>
  <si>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</si>
  <si>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</si>
  <si>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</si>
  <si>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</si>
  <si>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</si>
  <si>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</si>
  <si>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</si>
  <si>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</si>
  <si>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</si>
  <si>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</si>
  <si>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</si>
  <si>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</si>
  <si>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</si>
  <si>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</si>
  <si>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</si>
  <si>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</si>
  <si>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</si>
  <si>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</si>
  <si>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</si>
  <si>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</si>
  <si>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</si>
  <si>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</si>
  <si>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</si>
  <si>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</si>
  <si>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</si>
  <si>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</si>
  <si>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</si>
  <si>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</si>
  <si>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</si>
  <si>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</si>
  <si>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</si>
  <si>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</si>
  <si>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</si>
  <si>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</si>
  <si>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</si>
  <si>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</si>
  <si>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</si>
  <si>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</si>
  <si>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</si>
  <si>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</si>
  <si>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</si>
  <si>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</si>
  <si>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</si>
  <si>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</si>
  <si>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</si>
  <si>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</si>
  <si>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</si>
  <si>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</si>
  <si>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</si>
  <si>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</si>
  <si>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</si>
  <si>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</si>
  <si>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</si>
  <si>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</si>
  <si>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</si>
  <si>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</si>
  <si>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</si>
  <si>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</si>
  <si>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</si>
  <si>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</si>
  <si>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</si>
  <si>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</si>
  <si>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</si>
  <si>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</si>
  <si>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</si>
  <si>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</si>
  <si>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</si>
  <si>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</si>
  <si>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</si>
  <si>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</si>
  <si>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</si>
  <si>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</si>
  <si>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</si>
  <si>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</si>
  <si>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</si>
  <si>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</si>
  <si>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</si>
  <si>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</si>
  <si>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</si>
  <si>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</si>
  <si>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</si>
  <si>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</si>
  <si>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</si>
  <si>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</si>
  <si>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</si>
  <si>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</si>
  <si>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</si>
  <si>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</si>
  <si>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</si>
  <si>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</si>
  <si>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</si>
  <si>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</si>
  <si>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</si>
  <si>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</si>
  <si>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</si>
  <si>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</si>
  <si>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</si>
  <si>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</si>
  <si>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</si>
  <si>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</si>
  <si>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</si>
  <si>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</si>
  <si>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</si>
  <si>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</si>
  <si>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</si>
  <si>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</si>
  <si>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</si>
  <si>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</si>
  <si>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</si>
  <si>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</si>
  <si>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</si>
  <si>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</si>
  <si>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</si>
  <si>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</si>
  <si>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</si>
  <si>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</si>
  <si>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</si>
  <si>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</si>
  <si>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</si>
  <si>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</si>
  <si>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</si>
  <si>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</si>
  <si>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</si>
  <si>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</si>
  <si>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</si>
  <si>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</si>
  <si>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</si>
  <si>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</si>
  <si>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</si>
  <si>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</si>
  <si>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</si>
  <si>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</si>
  <si>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</si>
  <si>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</si>
  <si>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</si>
  <si>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</si>
  <si>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</si>
  <si>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</si>
  <si>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</si>
  <si>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</si>
  <si>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</si>
  <si>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</si>
  <si>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</si>
  <si>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</si>
  <si>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</si>
  <si>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</si>
  <si>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</si>
  <si>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</si>
  <si>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</si>
  <si>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</si>
  <si>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</si>
  <si>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</si>
  <si>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</si>
  <si>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</si>
  <si>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</si>
  <si>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</si>
  <si>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</si>
  <si>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</si>
  <si>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</si>
  <si>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</si>
  <si>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</si>
  <si>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</si>
  <si>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</si>
  <si>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</si>
  <si>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</si>
  <si>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</si>
  <si>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</si>
  <si>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</si>
  <si>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</si>
  <si>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</si>
  <si>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</si>
  <si>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</si>
  <si>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</si>
  <si>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</si>
  <si>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</si>
  <si>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</si>
  <si>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</si>
  <si>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</si>
  <si>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</si>
  <si>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</si>
  <si>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</si>
  <si>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</si>
  <si>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</si>
  <si>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</si>
  <si>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</si>
  <si>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</si>
  <si>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</si>
  <si>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</si>
  <si>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</si>
  <si>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</si>
  <si>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</si>
  <si>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</si>
  <si>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</si>
  <si>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</si>
  <si>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</si>
  <si>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</si>
  <si>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</si>
  <si>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</si>
  <si>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</si>
  <si>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</si>
  <si>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</si>
  <si>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</si>
  <si>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</si>
  <si>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</si>
  <si>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</si>
  <si>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</si>
  <si>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</si>
  <si>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</si>
  <si>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</si>
  <si>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</si>
  <si>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</si>
  <si>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</si>
  <si>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</si>
  <si>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</si>
  <si>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</si>
  <si>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</si>
  <si>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</si>
  <si>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</si>
  <si>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</si>
  <si>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</si>
  <si>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</si>
  <si>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</si>
  <si>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</si>
  <si>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</si>
  <si>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</si>
  <si>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</si>
  <si>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</si>
  <si>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</si>
  <si>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</si>
  <si>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</si>
  <si>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</si>
  <si>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</si>
  <si>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</si>
  <si>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</si>
  <si>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</si>
  <si>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</si>
  <si>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</si>
  <si>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</si>
  <si>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</si>
  <si>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</si>
  <si>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</si>
  <si>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</si>
  <si>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</si>
  <si>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</si>
  <si>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</si>
  <si>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</si>
  <si>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</si>
  <si>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</si>
  <si>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</si>
  <si>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</si>
  <si>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</si>
  <si>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</si>
  <si>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</si>
  <si>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</si>
  <si>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</si>
  <si>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</si>
  <si>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</si>
  <si>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</si>
  <si>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</si>
  <si>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</si>
  <si>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</si>
  <si>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</si>
  <si>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</si>
  <si>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</si>
  <si>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</si>
  <si>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</si>
  <si>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</si>
  <si>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</si>
  <si>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</si>
  <si>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</si>
  <si>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</si>
  <si>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</si>
  <si>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</si>
  <si>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</si>
  <si>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</si>
  <si>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</si>
  <si>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</si>
  <si>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</si>
  <si>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</si>
  <si>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</si>
  <si>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</si>
  <si>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</si>
  <si>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</si>
  <si>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</si>
  <si>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</si>
  <si>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</si>
  <si>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</si>
  <si>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</si>
  <si>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</si>
  <si>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</si>
  <si>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</si>
  <si>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</si>
  <si>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</si>
  <si>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</si>
  <si>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</si>
  <si>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</si>
  <si>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</si>
  <si>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</si>
  <si>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</si>
  <si>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</si>
  <si>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</si>
  <si>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</si>
  <si>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</si>
  <si>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</si>
  <si>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</si>
  <si>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</si>
  <si>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</si>
  <si>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</si>
  <si>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</si>
  <si>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</si>
  <si>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</si>
  <si>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</si>
  <si>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</si>
  <si>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</si>
  <si>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</si>
  <si>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</si>
  <si>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</si>
  <si>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</si>
  <si>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</si>
  <si>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</si>
  <si>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</si>
  <si>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</si>
  <si>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</si>
  <si>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</si>
  <si>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</si>
  <si>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</si>
  <si>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</si>
  <si>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</si>
  <si>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</si>
  <si>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</si>
  <si>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</si>
  <si>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</si>
  <si>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</si>
  <si>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</si>
  <si>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</si>
  <si>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</si>
  <si>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</si>
  <si>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</si>
  <si>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</si>
  <si>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</si>
  <si>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</si>
  <si>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</si>
  <si>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</si>
  <si>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</si>
  <si>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</si>
  <si>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</si>
  <si>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</si>
  <si>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</si>
  <si>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</si>
  <si>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</si>
  <si>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</si>
  <si>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</si>
  <si>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</si>
  <si>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</si>
  <si>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</si>
  <si>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</si>
  <si>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</si>
  <si>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</si>
  <si>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</si>
  <si>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</si>
  <si>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</si>
  <si>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</si>
  <si>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</si>
  <si>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</si>
  <si>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</si>
  <si>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</si>
  <si>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</si>
  <si>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</si>
  <si>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</si>
  <si>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</si>
  <si>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</si>
  <si>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</si>
  <si>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</si>
  <si>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</si>
  <si>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</si>
  <si>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</si>
  <si>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</si>
  <si>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</si>
  <si>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</si>
  <si>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</si>
  <si>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</si>
  <si>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</si>
  <si>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</si>
  <si>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</si>
  <si>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</si>
  <si>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</si>
  <si>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</si>
  <si>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</si>
  <si>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</si>
  <si>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</si>
  <si>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</si>
  <si>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</si>
  <si>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</si>
  <si>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</si>
  <si>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</si>
  <si>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</si>
  <si>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</si>
  <si>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</si>
  <si>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</si>
  <si>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</si>
  <si>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</si>
  <si>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</si>
  <si>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</si>
  <si>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</si>
  <si>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</si>
  <si>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</si>
  <si>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</si>
  <si>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</si>
  <si>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</si>
  <si>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</si>
  <si>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</si>
  <si>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</si>
  <si>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</si>
  <si>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</si>
  <si>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</si>
  <si>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</si>
  <si>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</si>
  <si>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</si>
  <si>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</si>
  <si>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</si>
  <si>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</si>
  <si>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</si>
  <si>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</si>
  <si>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</si>
  <si>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</si>
  <si>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</si>
  <si>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</si>
  <si>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</si>
  <si>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</si>
  <si>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</si>
  <si>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</si>
  <si>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</si>
  <si>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</si>
  <si>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</si>
  <si>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</si>
  <si>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</si>
  <si>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</si>
  <si>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</si>
  <si>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</si>
  <si>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</si>
  <si>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</si>
  <si>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</si>
  <si>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</si>
  <si>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</si>
  <si>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</si>
  <si>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</si>
  <si>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</si>
  <si>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</si>
  <si>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</si>
  <si>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</si>
  <si>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</si>
  <si>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</si>
  <si>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</si>
  <si>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</si>
  <si>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</si>
  <si>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</si>
  <si>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</si>
  <si>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</si>
  <si>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</si>
  <si>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</si>
  <si>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</si>
  <si>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</si>
  <si>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</si>
  <si>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</si>
  <si>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</si>
  <si>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</si>
  <si>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</si>
  <si>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</si>
  <si>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</si>
  <si>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</si>
  <si>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</si>
  <si>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</si>
  <si>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</si>
  <si>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</si>
  <si>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</si>
  <si>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</si>
  <si>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</si>
  <si>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</si>
  <si>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</si>
  <si>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</si>
  <si>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</si>
  <si>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</si>
  <si>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</si>
  <si>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</si>
  <si>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</si>
  <si>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</si>
  <si>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</si>
  <si>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</si>
  <si>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</si>
  <si>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</si>
  <si>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</si>
  <si>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</si>
  <si>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</si>
  <si>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</si>
  <si>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</si>
  <si>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</si>
  <si>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</si>
  <si>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</si>
  <si>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</si>
  <si>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</si>
  <si>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</si>
  <si>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</si>
  <si>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</si>
  <si>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</si>
  <si>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</si>
  <si>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</si>
  <si>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</si>
  <si>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</si>
  <si>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</si>
  <si>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</si>
  <si>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</si>
  <si>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</si>
  <si>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</si>
  <si>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</si>
  <si>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</si>
  <si>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</si>
  <si>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</si>
  <si>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</si>
  <si>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</si>
  <si>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</si>
  <si>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</si>
  <si>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</si>
  <si>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</si>
  <si>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</si>
  <si>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</si>
  <si>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</si>
  <si>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</si>
  <si>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</si>
  <si>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</si>
  <si>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</si>
  <si>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</si>
  <si>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</si>
  <si>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</si>
  <si>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</si>
  <si>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</si>
  <si>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</si>
  <si>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</si>
  <si>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</si>
  <si>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</si>
  <si>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</si>
  <si>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</si>
  <si>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</si>
  <si>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</si>
  <si>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</si>
  <si>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</si>
  <si>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</si>
  <si>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</si>
  <si>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</si>
  <si>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</si>
  <si>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</si>
  <si>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</si>
  <si>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</si>
  <si>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</si>
  <si>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</si>
  <si>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</si>
  <si>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</si>
  <si>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</si>
  <si>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</si>
  <si>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</si>
  <si>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</si>
  <si>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</si>
  <si>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</si>
  <si>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</si>
  <si>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</si>
  <si>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</si>
  <si>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</si>
  <si>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</si>
  <si>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</si>
  <si>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</si>
  <si>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</si>
  <si>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</si>
  <si>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</si>
  <si>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</si>
  <si>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</si>
  <si>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</si>
  <si>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</si>
  <si>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</si>
  <si>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</si>
  <si>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</si>
  <si>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</si>
  <si>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</si>
  <si>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</si>
  <si>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</si>
  <si>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</si>
  <si>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</si>
  <si>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</si>
  <si>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</si>
  <si>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</si>
  <si>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</si>
  <si>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</si>
  <si>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</si>
  <si>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</si>
  <si>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</si>
  <si>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</si>
  <si>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</si>
  <si>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</si>
  <si>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</si>
  <si>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</si>
  <si>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</si>
  <si>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</si>
  <si>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</si>
  <si>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</si>
  <si>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</si>
  <si>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</si>
  <si>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</si>
  <si>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</si>
  <si>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</si>
  <si>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</si>
  <si>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</si>
  <si>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</si>
  <si>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</si>
  <si>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</si>
  <si>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</si>
  <si>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</si>
  <si>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</si>
  <si>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</si>
  <si>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</si>
  <si>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</si>
  <si>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</si>
  <si>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</si>
  <si>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</si>
  <si>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</si>
  <si>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</si>
  <si>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</si>
  <si>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</si>
  <si>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</si>
  <si>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</si>
  <si>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</si>
  <si>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</si>
  <si>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</si>
  <si>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</si>
  <si>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</si>
  <si>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</si>
  <si>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</si>
  <si>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</si>
  <si>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</si>
  <si>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</si>
  <si>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</si>
  <si>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</si>
  <si>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</si>
  <si>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</si>
  <si>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</si>
  <si>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</si>
  <si>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</si>
  <si>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</si>
  <si>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</si>
  <si>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</si>
  <si>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</si>
  <si>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</si>
  <si>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</si>
  <si>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</si>
  <si>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</si>
  <si>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</si>
  <si>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</si>
  <si>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</si>
  <si>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</si>
  <si>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</si>
  <si>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</si>
  <si>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</si>
  <si>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</si>
  <si>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</si>
  <si>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</si>
  <si>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</si>
  <si>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</si>
  <si>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</si>
  <si>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</si>
  <si>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</si>
  <si>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</si>
  <si>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</si>
  <si>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</si>
  <si>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</si>
  <si>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</si>
  <si>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</si>
  <si>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</si>
  <si>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</si>
  <si>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</si>
  <si>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</si>
  <si>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</si>
  <si>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</si>
  <si>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</si>
  <si>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</si>
  <si>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</si>
  <si>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</si>
  <si>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</si>
  <si>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</si>
  <si>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</si>
  <si>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</si>
  <si>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</si>
  <si>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</si>
  <si>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</si>
  <si>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</si>
  <si>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</si>
  <si>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</si>
  <si>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</si>
  <si>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</si>
  <si>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</si>
  <si>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</si>
  <si>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</si>
  <si>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</si>
  <si>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</si>
  <si>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</si>
  <si>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</si>
  <si>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</si>
  <si>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</si>
  <si>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</si>
  <si>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</si>
  <si>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</si>
  <si>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</si>
  <si>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</si>
  <si>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</si>
  <si>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</si>
  <si>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</si>
  <si>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</si>
  <si>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</si>
  <si>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</si>
  <si>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</si>
  <si>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</si>
  <si>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</si>
  <si>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</si>
  <si>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</si>
  <si>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</si>
  <si>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</si>
  <si>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</si>
  <si>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</si>
  <si>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</si>
  <si>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</si>
  <si>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</si>
  <si>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</si>
  <si>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</si>
  <si>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</si>
  <si>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</si>
  <si>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</si>
  <si>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</si>
  <si>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</si>
  <si>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</si>
  <si>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</si>
  <si>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</si>
  <si>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</si>
  <si>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</si>
  <si>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</si>
  <si>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</si>
  <si>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</si>
  <si>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</si>
  <si>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</si>
  <si>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</si>
  <si>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</si>
  <si>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</si>
  <si>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</si>
  <si>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</si>
  <si>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</si>
  <si>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</si>
  <si>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</si>
  <si>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</si>
  <si>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</si>
  <si>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</si>
  <si>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</si>
  <si>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</si>
  <si>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</si>
  <si>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</si>
  <si>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</si>
  <si>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</si>
  <si>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</si>
  <si>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</si>
  <si>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</si>
  <si>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</si>
  <si>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</si>
  <si>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</si>
  <si>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</si>
  <si>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</si>
  <si>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</si>
  <si>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</si>
  <si>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</si>
  <si>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</si>
  <si>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</si>
  <si>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</si>
  <si>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</si>
  <si>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</si>
  <si>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</si>
  <si>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</si>
  <si>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</si>
  <si>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</si>
  <si>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</si>
  <si>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</si>
  <si>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</si>
  <si>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</si>
  <si>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</si>
  <si>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</si>
  <si>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</si>
  <si>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</si>
  <si>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</si>
  <si>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</si>
  <si>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</si>
  <si>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</si>
  <si>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</si>
  <si>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</si>
  <si>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</si>
  <si>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</si>
  <si>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</si>
  <si>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</si>
  <si>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</si>
  <si>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</si>
  <si>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</si>
  <si>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</si>
  <si>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</si>
  <si>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</si>
  <si>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</si>
  <si>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</si>
  <si>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</si>
  <si>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</si>
  <si>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</si>
  <si>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</si>
  <si>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</si>
  <si>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</si>
  <si>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</si>
  <si>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</si>
  <si>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</si>
  <si>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</si>
  <si>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</si>
  <si>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</si>
  <si>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</si>
  <si>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</si>
  <si>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</si>
  <si>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</si>
  <si>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</si>
  <si>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</si>
  <si>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</si>
  <si>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</si>
  <si>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</si>
  <si>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</si>
  <si>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</si>
  <si>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</si>
  <si>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</si>
  <si>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</si>
  <si>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</si>
  <si>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</si>
  <si>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</si>
  <si>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</si>
  <si>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</si>
  <si>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</si>
  <si>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</si>
  <si>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</si>
  <si>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</si>
  <si>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</si>
  <si>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</si>
  <si>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</si>
  <si>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</si>
  <si>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</si>
  <si>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</si>
  <si>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</si>
  <si>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</si>
  <si>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</si>
  <si>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</si>
  <si>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</si>
  <si>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</si>
  <si>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</si>
  <si>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</si>
  <si>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</si>
  <si>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</si>
  <si>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</si>
  <si>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</si>
  <si>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</si>
  <si>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</si>
  <si>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</si>
  <si>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</si>
  <si>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</si>
  <si>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</si>
  <si>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</si>
  <si>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</si>
  <si>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</si>
  <si>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</si>
  <si>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</si>
  <si>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</si>
  <si>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</si>
  <si>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</si>
  <si>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</si>
  <si>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</si>
  <si>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</si>
  <si>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</si>
  <si>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</si>
  <si>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</si>
  <si>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</si>
  <si>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</si>
  <si>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</si>
  <si>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</si>
  <si>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</si>
  <si>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</si>
  <si>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</si>
  <si>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</si>
  <si>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</si>
  <si>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</si>
  <si>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</si>
  <si>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</si>
  <si>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</si>
  <si>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</si>
  <si>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</si>
  <si>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</si>
  <si>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</si>
  <si>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</si>
  <si>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</si>
  <si>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</si>
  <si>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</si>
  <si>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</si>
  <si>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</si>
  <si>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</si>
  <si>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</si>
  <si>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</si>
  <si>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</si>
  <si>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</si>
  <si>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</si>
  <si>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</si>
  <si>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</si>
  <si>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</si>
  <si>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</si>
  <si>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</si>
  <si>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</si>
  <si>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</si>
  <si>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</si>
  <si>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</si>
  <si>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</si>
  <si>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</si>
  <si>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</si>
  <si>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</si>
  <si>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</si>
  <si>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</si>
  <si>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</si>
  <si>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</si>
  <si>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</si>
  <si>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</si>
  <si>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</si>
  <si>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</si>
  <si>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</si>
  <si>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</si>
  <si>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</si>
  <si>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</si>
  <si>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</si>
  <si>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</si>
  <si>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</si>
  <si>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</si>
  <si>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</si>
  <si>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</si>
  <si>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</si>
  <si>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</si>
  <si>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</si>
  <si>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</si>
  <si>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</si>
  <si>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</si>
  <si>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</si>
  <si>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</si>
  <si>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</si>
  <si>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</si>
  <si>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</si>
  <si>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</si>
  <si>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</si>
  <si>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</si>
  <si>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</si>
  <si>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</si>
  <si>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</si>
  <si>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</si>
  <si>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</si>
  <si>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</si>
  <si>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</si>
  <si>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</si>
  <si>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</si>
  <si>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</si>
  <si>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</si>
  <si>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</si>
  <si>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</si>
  <si>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</si>
  <si>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</si>
  <si>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</si>
  <si>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</si>
  <si>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</si>
  <si>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</si>
  <si>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</si>
  <si>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</si>
  <si>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</si>
  <si>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</si>
  <si>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</si>
  <si>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</si>
  <si>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</si>
  <si>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</si>
  <si>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</si>
  <si>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</si>
  <si>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</si>
  <si>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</si>
  <si>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</si>
  <si>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</si>
  <si>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</si>
  <si>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</si>
  <si>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</si>
  <si>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</si>
  <si>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</si>
  <si>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</si>
  <si>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</si>
  <si>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</si>
  <si>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</si>
  <si>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</si>
  <si>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</si>
  <si>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</si>
  <si>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</si>
  <si>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</si>
  <si>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</si>
  <si>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</si>
  <si>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</si>
  <si>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</si>
  <si>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</si>
  <si>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</si>
  <si>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</si>
  <si>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</si>
  <si>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</si>
  <si>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</si>
  <si>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</si>
  <si>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</si>
  <si>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</si>
  <si>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</si>
  <si>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</si>
  <si>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</si>
  <si>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</si>
  <si>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</si>
  <si>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</si>
  <si>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</si>
  <si>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</si>
  <si>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</si>
  <si>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</si>
  <si>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</si>
  <si>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</si>
  <si>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</si>
  <si>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</si>
  <si>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</si>
  <si>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</si>
  <si>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</si>
  <si>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</si>
  <si>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</si>
  <si>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</si>
  <si>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</si>
  <si>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</si>
  <si>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</si>
  <si>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</si>
  <si>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</si>
  <si>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</si>
  <si>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</si>
  <si>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</si>
  <si>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</si>
  <si>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</si>
  <si>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</si>
  <si>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</si>
  <si>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</si>
  <si>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</si>
  <si>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</si>
  <si>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</si>
  <si>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</si>
  <si>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</si>
  <si>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</si>
  <si>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</si>
  <si>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</si>
  <si>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</si>
  <si>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</si>
  <si>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</si>
  <si>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</si>
  <si>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</si>
  <si>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</si>
  <si>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</si>
  <si>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</si>
  <si>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</si>
  <si>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</si>
  <si>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</si>
  <si>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</si>
  <si>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</si>
  <si>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</si>
  <si>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</si>
  <si>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</si>
  <si>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</si>
  <si>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</si>
  <si>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</si>
  <si>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</si>
  <si>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</si>
  <si>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</si>
  <si>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</si>
  <si>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</si>
  <si>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</si>
  <si>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</si>
  <si>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</si>
  <si>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</si>
  <si>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</si>
  <si>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</si>
  <si>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</si>
  <si>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</si>
  <si>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</si>
  <si>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</si>
  <si>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</si>
  <si>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</si>
  <si>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</si>
  <si>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</si>
  <si>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</si>
  <si>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</si>
  <si>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</si>
  <si>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</si>
  <si>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</si>
  <si>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</si>
  <si>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</si>
  <si>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</si>
  <si>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</si>
  <si>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</si>
  <si>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</si>
  <si>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</si>
  <si>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</si>
  <si>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</si>
  <si>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</si>
  <si>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</si>
  <si>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</si>
  <si>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</si>
  <si>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</si>
  <si>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</si>
  <si>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</si>
  <si>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</si>
  <si>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</si>
  <si>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</si>
  <si>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</si>
  <si>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</si>
  <si>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</si>
  <si>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</si>
  <si>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</si>
  <si>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</si>
  <si>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</si>
  <si>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</si>
  <si>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</si>
  <si>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</si>
  <si>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</si>
  <si>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</si>
  <si>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</si>
  <si>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</si>
  <si>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</si>
  <si>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</si>
  <si>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</si>
  <si>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</si>
  <si>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</si>
  <si>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</si>
  <si>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</si>
  <si>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</si>
  <si>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</si>
  <si>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</si>
  <si>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</si>
  <si>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</si>
  <si>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</si>
  <si>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</si>
  <si>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</si>
  <si>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</si>
  <si>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</si>
  <si>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</si>
  <si>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</si>
  <si>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</si>
  <si>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</si>
  <si>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</si>
  <si>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</si>
  <si>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</si>
  <si>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</si>
  <si>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</si>
  <si>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</si>
  <si>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</si>
  <si>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</si>
  <si>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</si>
  <si>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</si>
  <si>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</si>
  <si>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</si>
  <si>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</si>
  <si>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</si>
  <si>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</si>
  <si>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</si>
  <si>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</si>
  <si>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</si>
  <si>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</si>
  <si>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</si>
  <si>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</si>
  <si>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</si>
  <si>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</si>
  <si>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</si>
  <si>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</si>
  <si>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</si>
  <si>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</si>
  <si>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</si>
  <si>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</si>
  <si>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</si>
  <si>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</si>
  <si>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</si>
  <si>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</si>
  <si>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</si>
  <si>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</si>
  <si>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</si>
  <si>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</si>
  <si>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</si>
  <si>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</si>
  <si>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</si>
  <si>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</si>
  <si>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</si>
  <si>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</si>
  <si>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</si>
  <si>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</si>
  <si>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</si>
  <si>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</si>
  <si>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</si>
  <si>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</si>
  <si>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</si>
  <si>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</si>
  <si>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</si>
  <si>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</si>
  <si>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</si>
  <si>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</si>
  <si>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</si>
  <si>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</si>
  <si>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</si>
  <si>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</si>
  <si>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</si>
  <si>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</si>
  <si>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</si>
  <si>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</si>
  <si>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</si>
  <si>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</si>
  <si>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</si>
  <si>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</si>
  <si>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</si>
  <si>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</si>
  <si>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</si>
  <si>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</si>
  <si>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</si>
  <si>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</si>
  <si>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</si>
  <si>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</si>
  <si>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</si>
  <si>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</si>
  <si>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</si>
  <si>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</si>
  <si>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</si>
  <si>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</si>
  <si>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</si>
  <si>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</si>
  <si>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</si>
  <si>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</si>
  <si>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</si>
  <si>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</si>
  <si>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</si>
  <si>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</si>
  <si>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</si>
  <si>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</si>
  <si>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</si>
  <si>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</si>
  <si>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</si>
  <si>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</si>
  <si>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</si>
  <si>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</si>
  <si>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</si>
  <si>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</si>
  <si>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</si>
  <si>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</si>
  <si>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</si>
  <si>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</si>
  <si>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</si>
  <si>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</si>
  <si>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</si>
  <si>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</si>
  <si>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</si>
  <si>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</si>
  <si>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</si>
  <si>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</si>
  <si>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</si>
  <si>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</si>
  <si>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</si>
  <si>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</si>
  <si>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</si>
  <si>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</si>
  <si>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</si>
  <si>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</si>
  <si>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</si>
  <si>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</si>
  <si>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</si>
  <si>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</si>
  <si>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</si>
  <si>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</si>
  <si>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</si>
  <si>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</si>
  <si>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</si>
  <si>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</si>
  <si>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</si>
  <si>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</si>
  <si>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</si>
  <si>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</si>
  <si>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</si>
  <si>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</si>
  <si>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</si>
  <si>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</si>
  <si>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</si>
  <si>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</si>
  <si>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</si>
  <si>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</si>
  <si>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</si>
  <si>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</si>
  <si>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</si>
  <si>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</si>
  <si>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</si>
  <si>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</si>
  <si>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</si>
  <si>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</si>
  <si>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</si>
  <si>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</si>
  <si>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</si>
  <si>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</si>
  <si>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</si>
  <si>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</si>
  <si>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</si>
  <si>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</si>
  <si>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</si>
  <si>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</si>
  <si>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</si>
  <si>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</si>
  <si>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</si>
  <si>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</si>
  <si>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</si>
  <si>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</si>
  <si>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</si>
  <si>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</si>
  <si>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</si>
  <si>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</si>
  <si>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</si>
  <si>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</si>
  <si>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</si>
  <si>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</si>
  <si>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</si>
  <si>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</si>
  <si>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</si>
  <si>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</si>
  <si>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</si>
  <si>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</si>
  <si>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</si>
  <si>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</si>
  <si>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</si>
  <si>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</si>
  <si>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</si>
  <si>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</si>
  <si>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</si>
  <si>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</si>
  <si>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</si>
  <si>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</si>
  <si>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</si>
  <si>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</si>
  <si>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</si>
  <si>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</si>
  <si>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</si>
  <si>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</si>
  <si>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</si>
  <si>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</si>
  <si>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</si>
  <si>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</si>
  <si>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</si>
  <si>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</si>
  <si>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</si>
  <si>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</si>
  <si>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</si>
  <si>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</si>
  <si>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</si>
  <si>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</si>
  <si>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</si>
  <si>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</si>
  <si>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</si>
  <si>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</si>
  <si>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</si>
  <si>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</si>
  <si>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</si>
  <si>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</si>
  <si>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</si>
  <si>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</si>
  <si>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</si>
  <si>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</si>
  <si>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</si>
  <si>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</si>
  <si>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</si>
  <si>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</si>
  <si>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</si>
  <si>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</si>
  <si>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</si>
  <si>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</si>
  <si>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</si>
  <si>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</si>
  <si>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</si>
  <si>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</si>
  <si>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</si>
  <si>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</si>
  <si>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</si>
  <si>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</si>
  <si>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</si>
  <si>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</si>
  <si>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</si>
  <si>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</si>
  <si>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</si>
  <si>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</si>
  <si>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</si>
  <si>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</si>
  <si>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</si>
  <si>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</si>
  <si>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</si>
  <si>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</si>
  <si>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</si>
  <si>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</si>
  <si>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</si>
  <si>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</si>
  <si>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</si>
  <si>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</si>
  <si>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</si>
  <si>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</si>
  <si>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</si>
  <si>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</si>
  <si>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</si>
  <si>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</si>
  <si>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</si>
  <si>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</si>
  <si>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</si>
  <si>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</si>
  <si>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</si>
  <si>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</si>
  <si>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</si>
  <si>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</si>
  <si>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</si>
  <si>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</si>
  <si>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</si>
  <si>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</si>
  <si>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</si>
  <si>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</si>
  <si>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</si>
  <si>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</si>
  <si>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</si>
  <si>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</si>
  <si>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</si>
  <si>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</si>
  <si>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</si>
  <si>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</si>
  <si>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</si>
  <si>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</si>
  <si>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</si>
  <si>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</si>
  <si>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</si>
  <si>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</si>
  <si>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</si>
  <si>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</si>
  <si>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</si>
  <si>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</si>
  <si>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</si>
  <si>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</si>
  <si>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</si>
  <si>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</si>
  <si>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</si>
  <si>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</si>
  <si>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</si>
  <si>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</si>
  <si>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</si>
  <si>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</si>
  <si>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</si>
  <si>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</si>
  <si>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</si>
  <si>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</si>
  <si>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</si>
  <si>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</si>
  <si>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</si>
  <si>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</si>
  <si>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</si>
  <si>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</si>
  <si>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</si>
  <si>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</si>
  <si>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</si>
  <si>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</si>
  <si>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</si>
  <si>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</si>
  <si>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</si>
  <si>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</si>
  <si>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</si>
  <si>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</si>
  <si>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</si>
  <si>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</si>
  <si>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</si>
  <si>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</si>
  <si>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</si>
  <si>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</si>
  <si>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</si>
  <si>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</si>
  <si>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</si>
  <si>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</si>
  <si>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</si>
  <si>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</si>
  <si>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</si>
  <si>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</si>
  <si>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</si>
  <si>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</si>
  <si>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</si>
  <si>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</si>
  <si>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</si>
  <si>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</si>
  <si>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</si>
  <si>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</si>
  <si>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</si>
  <si>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</si>
  <si>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</si>
  <si>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</si>
  <si>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</si>
  <si>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</si>
  <si>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</si>
  <si>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</si>
  <si>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</si>
  <si>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</si>
  <si>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</si>
  <si>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</si>
  <si>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</si>
  <si>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</si>
  <si>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</si>
  <si>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</si>
  <si>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</si>
  <si>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</si>
  <si>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</si>
  <si>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</si>
  <si>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</si>
  <si>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</si>
  <si>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</si>
  <si>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</si>
  <si>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</si>
  <si>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</si>
  <si>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</si>
  <si>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</si>
  <si>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</si>
  <si>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</si>
  <si>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</si>
  <si>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</si>
  <si>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</si>
  <si>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</si>
  <si>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</si>
  <si>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</si>
  <si>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</si>
  <si>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</si>
  <si>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</si>
  <si>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</si>
  <si>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</si>
  <si>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</si>
  <si>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</si>
  <si>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</si>
  <si>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</si>
  <si>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</si>
  <si>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</si>
  <si>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</si>
  <si>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</si>
  <si>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</si>
  <si>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</si>
  <si>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</si>
  <si>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</si>
  <si>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</si>
  <si>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</si>
  <si>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</si>
  <si>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</si>
  <si>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</si>
  <si>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</si>
  <si>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</si>
  <si>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</si>
  <si>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</si>
  <si>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</si>
  <si>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</si>
  <si>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</si>
  <si>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</si>
  <si>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</si>
  <si>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</si>
  <si>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</si>
  <si>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</si>
  <si>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</si>
  <si>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</si>
  <si>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</si>
  <si>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</si>
  <si>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</si>
  <si>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</si>
  <si>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</si>
  <si>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</si>
  <si>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</si>
  <si>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</si>
  <si>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</si>
  <si>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</si>
  <si>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</si>
  <si>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</si>
  <si>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</si>
  <si>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</si>
  <si>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</si>
  <si>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</si>
  <si>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</si>
  <si>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</si>
  <si>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</si>
  <si>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</si>
  <si>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</si>
  <si>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</si>
  <si>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</si>
  <si>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</si>
  <si>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</si>
  <si>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</si>
  <si>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</si>
  <si>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</si>
  <si>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</si>
  <si>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</si>
  <si>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</si>
  <si>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</si>
  <si>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</si>
  <si>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</si>
  <si>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</si>
  <si>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</si>
  <si>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</si>
  <si>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</si>
  <si>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</si>
  <si>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</si>
  <si>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</si>
  <si>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</si>
  <si>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</si>
  <si>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</si>
  <si>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</si>
  <si>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</si>
  <si>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</si>
  <si>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</si>
  <si>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</si>
  <si>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</si>
  <si>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</si>
  <si>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</si>
  <si>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</si>
  <si>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</si>
  <si>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</si>
  <si>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</si>
  <si>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</si>
  <si>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</si>
  <si>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</si>
  <si>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</si>
  <si>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</si>
  <si>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</si>
  <si>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</si>
  <si>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</si>
  <si>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</si>
  <si>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</si>
  <si>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</si>
  <si>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</si>
  <si>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</si>
  <si>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</si>
  <si>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</si>
  <si>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</si>
  <si>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</si>
  <si>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</si>
  <si>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</si>
  <si>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</si>
  <si>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</si>
  <si>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</si>
  <si>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</si>
  <si>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</si>
  <si>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</si>
  <si>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</si>
  <si>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</si>
  <si>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</si>
  <si>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</si>
  <si>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</si>
  <si>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</si>
  <si>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</si>
  <si>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</si>
  <si>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</si>
  <si>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</si>
  <si>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</si>
  <si>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</si>
  <si>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</si>
  <si>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</si>
  <si>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</si>
  <si>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</si>
  <si>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</si>
  <si>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</si>
  <si>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</si>
  <si>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</si>
  <si>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</si>
  <si>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</si>
  <si>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</si>
  <si>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</si>
  <si>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</si>
  <si>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</si>
  <si>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</si>
  <si>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</si>
  <si>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</si>
  <si>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</si>
  <si>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</si>
  <si>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</si>
  <si>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</si>
  <si>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</si>
  <si>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</si>
  <si>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</si>
  <si>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</si>
  <si>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</si>
  <si>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</si>
  <si>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</si>
  <si>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</si>
  <si>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</si>
  <si>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</si>
  <si>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</si>
  <si>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</si>
  <si>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</si>
  <si>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</si>
  <si>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</si>
  <si>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</si>
  <si>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</si>
  <si>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</si>
  <si>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</si>
  <si>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</si>
  <si>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</si>
  <si>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</si>
  <si>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</si>
  <si>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</si>
  <si>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</si>
  <si>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</si>
  <si>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</si>
  <si>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</si>
  <si>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</si>
  <si>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</si>
  <si>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</si>
  <si>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</si>
  <si>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</si>
  <si>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</si>
  <si>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</si>
  <si>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</si>
  <si>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</si>
  <si>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</si>
  <si>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</si>
  <si>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</si>
  <si>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</si>
  <si>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</si>
  <si>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</si>
  <si>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</si>
  <si>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</si>
  <si>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</si>
  <si>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</si>
  <si>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</si>
  <si>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</si>
  <si>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</si>
  <si>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</si>
  <si>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</si>
  <si>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</si>
  <si>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</si>
  <si>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</si>
  <si>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</si>
  <si>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</si>
  <si>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</si>
  <si>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</si>
  <si>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</si>
  <si>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</si>
  <si>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</si>
  <si>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</si>
  <si>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</si>
  <si>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</si>
  <si>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</si>
  <si>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</si>
  <si>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</si>
  <si>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</si>
  <si>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</si>
  <si>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</si>
  <si>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</si>
  <si>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</si>
  <si>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</si>
  <si>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</si>
  <si>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</si>
  <si>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</si>
  <si>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</si>
  <si>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</si>
  <si>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</si>
  <si>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</si>
  <si>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</si>
  <si>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</si>
  <si>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</si>
  <si>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</si>
  <si>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</si>
  <si>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</si>
  <si>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</si>
  <si>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</si>
  <si>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</si>
  <si>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</si>
  <si>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</si>
  <si>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</si>
  <si>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</si>
  <si>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</si>
  <si>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</si>
  <si>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</si>
  <si>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</si>
  <si>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</si>
  <si>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</si>
  <si>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</si>
  <si>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</si>
  <si>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</si>
  <si>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</si>
  <si>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</si>
  <si>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</si>
  <si>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</si>
  <si>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</si>
  <si>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</si>
  <si>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</si>
  <si>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</si>
  <si>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</si>
  <si>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</si>
  <si>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</si>
  <si>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</si>
  <si>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</si>
  <si>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</si>
  <si>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</si>
  <si>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</si>
  <si>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</si>
  <si>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</si>
  <si>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</si>
  <si>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</si>
  <si>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</si>
  <si>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</si>
  <si>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</si>
  <si>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</si>
  <si>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</si>
  <si>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</si>
  <si>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</si>
  <si>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</si>
  <si>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</si>
  <si>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</si>
  <si>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</si>
  <si>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</si>
  <si>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</si>
  <si>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</si>
  <si>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</si>
  <si>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</si>
  <si>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</si>
  <si>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</si>
  <si>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</si>
  <si>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</si>
  <si>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</si>
  <si>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</si>
  <si>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</si>
  <si>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</si>
  <si>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</si>
  <si>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</si>
  <si>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</si>
  <si>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</si>
  <si>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</si>
  <si>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</si>
  <si>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</si>
  <si>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</si>
  <si>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</si>
  <si>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</si>
  <si>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</si>
  <si>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</si>
  <si>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</si>
  <si>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</si>
  <si>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</si>
  <si>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</si>
  <si>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</si>
  <si>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</si>
  <si>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</si>
  <si>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</si>
  <si>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</si>
  <si>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</si>
  <si>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</si>
  <si>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</si>
  <si>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</si>
  <si>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</si>
  <si>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</si>
  <si>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</si>
  <si>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</si>
  <si>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</si>
  <si>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</si>
  <si>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</si>
  <si>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</si>
  <si>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</si>
  <si>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</si>
  <si>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</si>
  <si>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</si>
  <si>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</si>
  <si>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</si>
  <si>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</si>
  <si>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</si>
  <si>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</si>
  <si>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</si>
  <si>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</si>
  <si>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</si>
  <si>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</si>
  <si>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</si>
  <si>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</si>
  <si>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</si>
  <si>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</si>
  <si>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</si>
  <si>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</si>
  <si>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</si>
  <si>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</si>
  <si>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</si>
  <si>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</si>
  <si>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</si>
  <si>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</si>
  <si>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</si>
  <si>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</si>
  <si>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</si>
  <si>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</si>
  <si>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</si>
  <si>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</si>
  <si>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</si>
  <si>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</si>
  <si>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</si>
  <si>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</si>
  <si>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</si>
  <si>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</si>
  <si>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</si>
  <si>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</si>
  <si>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</si>
  <si>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</si>
  <si>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</si>
  <si>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</si>
  <si>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</si>
  <si>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</si>
  <si>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</si>
  <si>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</si>
  <si>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</si>
  <si>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</si>
  <si>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</si>
  <si>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</si>
  <si>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</si>
  <si>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</si>
  <si>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</si>
  <si>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</si>
  <si>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</si>
  <si>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</si>
  <si>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</si>
  <si>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</si>
  <si>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</si>
  <si>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</si>
  <si>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</si>
  <si>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</si>
  <si>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</si>
  <si>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</si>
  <si>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</si>
  <si>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</si>
  <si>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</si>
  <si>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</si>
  <si>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</si>
  <si>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</si>
  <si>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</si>
  <si>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</si>
  <si>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</si>
  <si>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</si>
  <si>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</si>
  <si>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</si>
  <si>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</si>
  <si>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</si>
  <si>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</si>
  <si>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</si>
  <si>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</si>
  <si>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</si>
  <si>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</si>
  <si>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</si>
  <si>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</si>
  <si>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</si>
  <si>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</si>
  <si>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</si>
  <si>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</si>
  <si>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</si>
  <si>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</si>
  <si>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</si>
  <si>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</si>
  <si>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</si>
  <si>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</si>
  <si>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</si>
  <si>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</si>
  <si>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</si>
  <si>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</si>
  <si>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</si>
  <si>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</si>
  <si>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</si>
  <si>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</si>
  <si>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</si>
  <si>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</si>
  <si>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</si>
  <si>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</si>
  <si>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</si>
  <si>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</si>
  <si>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</si>
  <si>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</si>
  <si>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</si>
  <si>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</si>
  <si>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</si>
  <si>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</si>
  <si>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</si>
  <si>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</si>
  <si>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</si>
  <si>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</si>
  <si>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</si>
  <si>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</si>
  <si>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</si>
  <si>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</si>
  <si>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</si>
  <si>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</si>
  <si>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</si>
  <si>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</si>
  <si>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</si>
  <si>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</si>
  <si>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</si>
  <si>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</si>
  <si>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</si>
  <si>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</si>
  <si>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</si>
  <si>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</si>
  <si>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</si>
  <si>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</si>
  <si>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</si>
  <si>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</si>
  <si>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</si>
  <si>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</si>
  <si>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</si>
  <si>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</si>
  <si>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</si>
  <si>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</si>
  <si>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</si>
  <si>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</si>
  <si>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</si>
  <si>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</si>
  <si>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</si>
  <si>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</si>
  <si>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</si>
  <si>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</si>
  <si>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</si>
  <si>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</si>
  <si>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</si>
  <si>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</si>
  <si>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</si>
  <si>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</si>
  <si>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</si>
  <si>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</si>
  <si>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</si>
  <si>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</si>
  <si>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</si>
  <si>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</si>
  <si>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</si>
  <si>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</si>
  <si>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</si>
  <si>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</si>
  <si>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</si>
  <si>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</si>
  <si>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</si>
  <si>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</si>
  <si>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</si>
  <si>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</si>
  <si>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</si>
  <si>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</si>
  <si>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</si>
  <si>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</si>
  <si>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</si>
  <si>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</si>
  <si>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</si>
  <si>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</si>
  <si>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</si>
  <si>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</si>
  <si>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</si>
  <si>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</si>
  <si>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</si>
  <si>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</si>
  <si>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</si>
  <si>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</si>
  <si>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</si>
  <si>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</si>
  <si>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</si>
  <si>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</si>
  <si>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</si>
  <si>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</si>
  <si>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</si>
  <si>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</si>
  <si>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</si>
  <si>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</si>
  <si>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</si>
  <si>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</si>
  <si>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</si>
  <si>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</si>
  <si>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</si>
  <si>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</si>
  <si>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</si>
  <si>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</si>
  <si>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</si>
  <si>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</si>
  <si>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</si>
  <si>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</si>
  <si>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</si>
  <si>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</si>
  <si>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</si>
  <si>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</si>
  <si>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</si>
  <si>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</si>
  <si>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</si>
  <si>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</si>
  <si>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</si>
  <si>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</si>
  <si>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</si>
  <si>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</si>
  <si>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</si>
  <si>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</si>
  <si>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</si>
  <si>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</si>
  <si>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</si>
  <si>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</si>
  <si>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</si>
  <si>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</si>
  <si>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</si>
  <si>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</si>
  <si>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</si>
  <si>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</si>
  <si>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</si>
  <si>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</si>
  <si>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</si>
  <si>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</si>
  <si>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</si>
  <si>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</si>
  <si>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</si>
  <si>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</si>
  <si>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</si>
  <si>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</si>
  <si>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</si>
  <si>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</si>
  <si>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</si>
  <si>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</si>
  <si>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</si>
  <si>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</si>
  <si>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</si>
  <si>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</si>
  <si>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</si>
  <si>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</si>
  <si>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</si>
  <si>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</si>
  <si>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</si>
  <si>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</si>
  <si>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</si>
  <si>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</si>
  <si>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</si>
  <si>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</si>
  <si>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</si>
  <si>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</si>
  <si>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</si>
  <si>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</si>
  <si>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</si>
  <si>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</si>
  <si>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</si>
  <si>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</si>
  <si>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</si>
  <si>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</si>
  <si>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</si>
  <si>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</si>
  <si>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</si>
  <si>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</si>
  <si>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</si>
  <si>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</si>
  <si>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</si>
  <si>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</si>
  <si>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</si>
  <si>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</si>
  <si>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</si>
  <si>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</si>
  <si>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</si>
  <si>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</si>
  <si>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</si>
  <si>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</si>
  <si>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</si>
  <si>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</si>
  <si>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</si>
  <si>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</si>
  <si>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</si>
  <si>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</si>
  <si>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</si>
  <si>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</si>
  <si>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</si>
  <si>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</si>
  <si>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</si>
  <si>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</si>
  <si>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</si>
  <si>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</si>
  <si>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</si>
  <si>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</si>
  <si>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</si>
  <si>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</si>
  <si>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</si>
  <si>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</si>
  <si>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</si>
  <si>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</si>
  <si>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</si>
  <si>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</si>
  <si>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</si>
  <si>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</si>
  <si>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</si>
  <si>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</si>
  <si>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</si>
  <si>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</si>
  <si>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</si>
  <si>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</si>
  <si>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</si>
  <si>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</si>
  <si>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</si>
  <si>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</si>
  <si>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</si>
  <si>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</si>
  <si>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</si>
  <si>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</si>
  <si>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</si>
  <si>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</si>
  <si>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</si>
  <si>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</si>
  <si>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</si>
  <si>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</si>
  <si>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</si>
  <si>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</si>
  <si>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</si>
  <si>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</si>
  <si>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</si>
  <si>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</si>
  <si>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</si>
  <si>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</si>
  <si>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</si>
  <si>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</si>
  <si>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</si>
  <si>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</si>
  <si>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</si>
  <si>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</si>
  <si>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</si>
  <si>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</si>
  <si>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</si>
  <si>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</si>
  <si>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</si>
  <si>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</si>
  <si>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</si>
  <si>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</si>
  <si>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</si>
  <si>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</si>
  <si>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</si>
  <si>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</si>
  <si>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</si>
  <si>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</si>
  <si>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</si>
  <si>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</si>
  <si>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</si>
  <si>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</si>
  <si>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</si>
  <si>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</si>
  <si>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</si>
  <si>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</si>
  <si>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</si>
  <si>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</si>
  <si>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</si>
  <si>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</si>
  <si>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</si>
  <si>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</si>
  <si>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</si>
  <si>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</si>
  <si>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</si>
  <si>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</si>
  <si>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</si>
  <si>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</si>
  <si>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</si>
  <si>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</si>
  <si>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</si>
  <si>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</si>
  <si>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</si>
  <si>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</si>
  <si>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</si>
  <si>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</si>
  <si>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</si>
  <si>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</si>
  <si>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</si>
  <si>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</si>
  <si>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</si>
  <si>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</si>
  <si>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</si>
  <si>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</si>
  <si>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</si>
  <si>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</si>
  <si>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</si>
  <si>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</si>
  <si>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</si>
  <si>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</si>
  <si>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</si>
  <si>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</si>
  <si>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</si>
  <si>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</si>
  <si>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</si>
  <si>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</si>
  <si>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</si>
  <si>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</si>
  <si>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</si>
  <si>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</si>
  <si>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</si>
  <si>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</si>
  <si>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</si>
  <si>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</si>
  <si>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</si>
  <si>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</si>
  <si>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</si>
  <si>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</si>
  <si>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</si>
  <si>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</si>
  <si>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</si>
  <si>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</si>
  <si>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</si>
  <si>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</si>
  <si>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</si>
  <si>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</si>
  <si>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</si>
  <si>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</si>
  <si>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</si>
  <si>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</si>
  <si>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</si>
  <si>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</si>
  <si>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</si>
  <si>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</si>
  <si>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</si>
  <si>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</si>
  <si>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</si>
  <si>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</si>
  <si>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</si>
  <si>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</si>
  <si>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</si>
  <si>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</si>
  <si>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</si>
  <si>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</si>
  <si>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</si>
  <si>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</si>
  <si>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</si>
  <si>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</si>
  <si>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</si>
  <si>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</si>
  <si>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</si>
  <si>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</si>
  <si>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</si>
  <si>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</si>
  <si>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</si>
  <si>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</si>
  <si>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</si>
  <si>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</si>
  <si>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</si>
  <si>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</si>
  <si>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</si>
  <si>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</si>
  <si>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</si>
  <si>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</si>
  <si>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</si>
  <si>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</si>
  <si>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</si>
  <si>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</si>
  <si>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</si>
  <si>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</si>
  <si>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</si>
  <si>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</si>
  <si>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</si>
  <si>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</si>
  <si>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</si>
  <si>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</si>
  <si>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</si>
  <si>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</si>
  <si>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</si>
  <si>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</si>
  <si>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</si>
  <si>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</si>
  <si>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</si>
  <si>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</si>
  <si>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</si>
  <si>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</si>
  <si>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</si>
  <si>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</si>
  <si>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</si>
  <si>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</si>
  <si>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</si>
  <si>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</si>
  <si>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</si>
  <si>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</si>
  <si>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</si>
  <si>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</si>
  <si>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</si>
  <si>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</si>
  <si>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</si>
  <si>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</si>
  <si>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</si>
  <si>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</si>
  <si>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</si>
  <si>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</si>
  <si>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</si>
  <si>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</si>
  <si>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</si>
  <si>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</si>
  <si>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</si>
  <si>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</si>
  <si>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</si>
  <si>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</si>
  <si>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</si>
  <si>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</si>
  <si>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</si>
  <si>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</si>
  <si>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</si>
  <si>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</si>
  <si>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</si>
  <si>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</si>
  <si>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</si>
  <si>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</si>
  <si>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</si>
  <si>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</si>
  <si>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</si>
  <si>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</si>
  <si>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</si>
  <si>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</si>
  <si>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</si>
  <si>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</si>
  <si>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</si>
  <si>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</si>
  <si>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</si>
  <si>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</si>
  <si>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</si>
  <si>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</si>
  <si>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</si>
  <si>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</si>
  <si>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</si>
  <si>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</si>
  <si>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</si>
  <si>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</si>
  <si>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</si>
  <si>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</si>
  <si>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</si>
  <si>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</si>
  <si>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</si>
  <si>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</si>
  <si>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</si>
  <si>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</si>
  <si>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</si>
  <si>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</si>
  <si>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</si>
  <si>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</si>
  <si>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</si>
  <si>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</si>
  <si>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</si>
  <si>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</si>
  <si>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</si>
  <si>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</si>
  <si>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</si>
  <si>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</si>
  <si>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</si>
  <si>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</si>
  <si>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</si>
  <si>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</si>
  <si>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</si>
  <si>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</si>
  <si>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</si>
  <si>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</si>
  <si>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</si>
  <si>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</si>
  <si>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</si>
  <si>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</si>
  <si>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</si>
  <si>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</si>
  <si>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</si>
  <si>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</si>
  <si>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</si>
  <si>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</si>
  <si>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</si>
  <si>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</si>
  <si>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</si>
  <si>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</si>
  <si>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</si>
  <si>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</si>
  <si>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</si>
  <si>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</si>
  <si>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</si>
  <si>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</si>
  <si>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</si>
  <si>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</si>
  <si>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</si>
  <si>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</si>
  <si>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</si>
  <si>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</si>
  <si>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</si>
  <si>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</si>
  <si>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</si>
  <si>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</si>
  <si>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</si>
  <si>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</si>
  <si>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</si>
  <si>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</si>
  <si>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</si>
  <si>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</si>
  <si>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</si>
  <si>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</si>
  <si>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</si>
  <si>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</si>
  <si>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</si>
  <si>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</si>
  <si>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</si>
  <si>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</si>
  <si>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</si>
  <si>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</si>
  <si>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</si>
  <si>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</si>
  <si>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</si>
  <si>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</si>
  <si>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</si>
  <si>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</si>
  <si>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</si>
  <si>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</si>
  <si>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</si>
  <si>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</si>
  <si>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</si>
  <si>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</si>
  <si>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</si>
  <si>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</si>
  <si>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</si>
  <si>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</si>
  <si>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</si>
  <si>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</si>
  <si>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</si>
  <si>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</si>
  <si>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</si>
  <si>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</si>
  <si>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</si>
  <si>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</si>
  <si>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</si>
  <si>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</si>
  <si>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</si>
  <si>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</si>
  <si>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</si>
  <si>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</si>
  <si>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</si>
  <si>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</si>
  <si>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</si>
  <si>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</si>
  <si>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</si>
  <si>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</si>
  <si>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</si>
  <si>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</si>
  <si>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</si>
  <si>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</si>
  <si>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</si>
  <si>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</si>
  <si>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</si>
  <si>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</si>
  <si>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</si>
  <si>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</si>
  <si>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</si>
  <si>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</si>
  <si>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</si>
  <si>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</si>
  <si>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</si>
  <si>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</si>
  <si>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</si>
  <si>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</si>
  <si>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</si>
  <si>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</si>
  <si>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</si>
  <si>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</si>
  <si>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</si>
  <si>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</si>
  <si>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</si>
  <si>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</si>
  <si>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</si>
  <si>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</si>
  <si>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</si>
  <si>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</si>
  <si>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</si>
  <si>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</si>
  <si>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</si>
  <si>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</si>
  <si>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</si>
  <si>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</si>
  <si>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</si>
  <si>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</si>
  <si>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</si>
  <si>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</si>
  <si>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</si>
  <si>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</si>
  <si>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</si>
  <si>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</si>
  <si>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</si>
  <si>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</si>
  <si>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</si>
  <si>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</si>
  <si>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</si>
  <si>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</si>
  <si>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</si>
  <si>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</si>
  <si>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</si>
  <si>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</si>
  <si>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</si>
  <si>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</si>
  <si>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</si>
  <si>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</si>
  <si>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</si>
  <si>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</si>
  <si>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</si>
  <si>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</si>
  <si>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</si>
  <si>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</si>
  <si>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</si>
  <si>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</si>
  <si>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</si>
  <si>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</si>
  <si>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</si>
  <si>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</si>
  <si>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</si>
  <si>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</si>
  <si>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</si>
  <si>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</si>
  <si>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</si>
  <si>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</si>
  <si>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</si>
  <si>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</si>
  <si>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</si>
  <si>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</si>
  <si>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</si>
  <si>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</si>
  <si>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</si>
  <si>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</si>
  <si>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</si>
  <si>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</si>
  <si>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</si>
  <si>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</si>
  <si>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</si>
  <si>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</si>
  <si>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</si>
  <si>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</si>
  <si>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</si>
  <si>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</si>
  <si>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</si>
  <si>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</si>
  <si>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</si>
  <si>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</si>
  <si>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</si>
  <si>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</si>
  <si>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</si>
  <si>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</si>
  <si>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</si>
  <si>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</si>
  <si>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</si>
  <si>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</si>
  <si>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</si>
  <si>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</si>
  <si>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</si>
  <si>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</si>
  <si>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</si>
  <si>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</si>
  <si>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</si>
  <si>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</si>
  <si>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</si>
  <si>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</si>
  <si>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</si>
  <si>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</si>
  <si>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</si>
  <si>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</si>
  <si>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</si>
  <si>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</si>
  <si>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</si>
  <si>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</si>
  <si>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</si>
  <si>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</si>
  <si>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</si>
  <si>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</si>
  <si>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</si>
  <si>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</si>
  <si>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</si>
  <si>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</si>
  <si>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</si>
  <si>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</si>
  <si>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</si>
  <si>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</si>
  <si>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</si>
  <si>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</si>
  <si>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</si>
  <si>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</si>
  <si>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</si>
  <si>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</si>
  <si>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</si>
  <si>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</si>
  <si>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</si>
  <si>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</si>
  <si>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</si>
  <si>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</si>
  <si>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</si>
  <si>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</si>
  <si>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</si>
  <si>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</si>
  <si>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</si>
  <si>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</si>
  <si>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</si>
  <si>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</si>
  <si>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</si>
  <si>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</si>
  <si>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</si>
  <si>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</si>
  <si>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</si>
  <si>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</si>
  <si>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</si>
  <si>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</si>
  <si>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</si>
  <si>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</si>
  <si>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</si>
  <si>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</si>
  <si>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</si>
  <si>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</si>
  <si>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</si>
  <si>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</si>
  <si>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</si>
  <si>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</si>
  <si>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</si>
  <si>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</si>
  <si>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</si>
  <si>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</si>
  <si>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</si>
  <si>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</si>
  <si>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</si>
  <si>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</si>
  <si>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</si>
  <si>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</si>
  <si>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</si>
  <si>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</si>
  <si>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</si>
  <si>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</si>
  <si>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</si>
  <si>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</si>
  <si>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</si>
  <si>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</si>
  <si>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</si>
  <si>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</si>
  <si>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</si>
  <si>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</si>
  <si>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</si>
  <si>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</si>
  <si>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</si>
  <si>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</si>
  <si>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</si>
  <si>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</si>
  <si>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</si>
  <si>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</si>
  <si>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</si>
  <si>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</si>
  <si>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</si>
  <si>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</si>
  <si>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</si>
  <si>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</si>
  <si>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</si>
  <si>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</si>
  <si>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</si>
  <si>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</si>
  <si>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</si>
  <si>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</si>
  <si>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</si>
  <si>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</si>
  <si>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</si>
  <si>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</si>
  <si>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</si>
  <si>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</si>
  <si>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</si>
  <si>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</si>
  <si>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</si>
  <si>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</si>
  <si>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</si>
  <si>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</si>
  <si>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</si>
  <si>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</si>
  <si>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</si>
  <si>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</si>
  <si>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</si>
  <si>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</si>
  <si>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</si>
  <si>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</si>
  <si>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</si>
  <si>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</si>
  <si>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</si>
  <si>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</si>
  <si>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</si>
  <si>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</si>
  <si>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</si>
  <si>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</si>
  <si>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</si>
  <si>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</si>
  <si>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</si>
  <si>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</si>
  <si>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</si>
  <si>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</si>
  <si>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</si>
  <si>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</si>
  <si>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</si>
  <si>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</si>
  <si>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</si>
  <si>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</si>
  <si>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</si>
  <si>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</si>
  <si>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</si>
  <si>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</si>
  <si>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</si>
  <si>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</si>
  <si>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</si>
  <si>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</si>
  <si>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</si>
  <si>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</si>
  <si>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</si>
  <si>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</si>
  <si>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</si>
  <si>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</si>
  <si>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</si>
  <si>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</si>
  <si>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</si>
  <si>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</si>
  <si>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</si>
  <si>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</si>
  <si>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</si>
  <si>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</si>
  <si>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</si>
  <si>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</si>
  <si>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</si>
  <si>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</si>
  <si>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</si>
  <si>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</si>
  <si>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</si>
  <si>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</si>
  <si>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</si>
  <si>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</si>
  <si>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</si>
  <si>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</si>
  <si>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</si>
  <si>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</si>
  <si>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</si>
  <si>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</si>
  <si>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</si>
  <si>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</si>
  <si>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</si>
  <si>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</si>
  <si>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</si>
  <si>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</si>
  <si>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</si>
  <si>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</si>
  <si>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</si>
  <si>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</si>
  <si>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</si>
  <si>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</si>
  <si>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</si>
  <si>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</si>
  <si>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</si>
  <si>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</si>
  <si>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</si>
  <si>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</si>
  <si>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</si>
  <si>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</si>
  <si>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</si>
  <si>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</si>
  <si>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</si>
  <si>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</si>
  <si>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</si>
  <si>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</si>
  <si>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</si>
  <si>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</si>
  <si>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</si>
  <si>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</si>
  <si>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</si>
  <si>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</si>
  <si>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</si>
  <si>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</si>
  <si>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</si>
  <si>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</si>
  <si>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</si>
  <si>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</si>
  <si>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</si>
  <si>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</si>
  <si>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</si>
  <si>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</si>
  <si>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</si>
  <si>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</si>
  <si>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</si>
  <si>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</si>
  <si>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</si>
  <si>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</si>
  <si>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</si>
  <si>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</si>
  <si>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</si>
  <si>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</si>
  <si>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</si>
  <si>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</si>
  <si>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</si>
  <si>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</si>
  <si>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</si>
  <si>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</si>
  <si>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</si>
  <si>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</si>
  <si>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</si>
  <si>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</si>
  <si>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</si>
  <si>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</si>
  <si>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</si>
  <si>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</si>
  <si>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</si>
  <si>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</si>
  <si>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</si>
  <si>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</si>
  <si>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</si>
  <si>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</si>
  <si>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</si>
  <si>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</si>
  <si>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</si>
  <si>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</si>
  <si>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</si>
  <si>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</si>
  <si>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</si>
  <si>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</si>
  <si>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</si>
  <si>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</si>
  <si>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</si>
  <si>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</si>
  <si>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</si>
  <si>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</si>
  <si>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</si>
  <si>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</si>
  <si>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</si>
  <si>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</si>
  <si>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</si>
  <si>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</si>
  <si>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</si>
  <si>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</si>
  <si>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</si>
  <si>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</si>
  <si>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</si>
  <si>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</si>
  <si>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</si>
  <si>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</si>
  <si>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</si>
  <si>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</si>
  <si>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</si>
  <si>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</si>
  <si>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</si>
  <si>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</si>
  <si>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</si>
  <si>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</si>
  <si>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</si>
  <si>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</si>
  <si>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</si>
  <si>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</si>
  <si>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</si>
  <si>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</si>
  <si>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</si>
  <si>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</si>
  <si>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</si>
  <si>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</si>
  <si>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</si>
  <si>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</si>
  <si>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</si>
  <si>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</si>
  <si>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</si>
  <si>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</si>
  <si>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</si>
  <si>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</si>
  <si>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</si>
  <si>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</si>
  <si>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</si>
  <si>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</si>
  <si>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</si>
  <si>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</si>
  <si>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</si>
  <si>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</si>
  <si>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</si>
  <si>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</si>
  <si>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</si>
  <si>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</si>
  <si>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</si>
  <si>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</si>
  <si>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</si>
  <si>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</si>
  <si>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</si>
  <si>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</si>
  <si>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</si>
  <si>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</si>
  <si>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</si>
  <si>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</si>
  <si>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</si>
  <si>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</si>
  <si>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</si>
  <si>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</si>
  <si>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</si>
  <si>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</si>
  <si>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</si>
  <si>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</si>
  <si>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</si>
  <si>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</si>
  <si>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</si>
  <si>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</si>
  <si>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</si>
  <si>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</si>
  <si>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</si>
  <si>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</si>
  <si>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</si>
  <si>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</si>
  <si>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</si>
  <si>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</si>
  <si>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</si>
  <si>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</si>
  <si>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</si>
  <si>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</si>
  <si>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</si>
  <si>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</si>
  <si>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</si>
  <si>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</si>
  <si>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</si>
  <si>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</si>
  <si>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</si>
  <si>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</si>
  <si>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</si>
  <si>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</si>
  <si>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</si>
  <si>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</si>
  <si>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</si>
  <si>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</si>
  <si>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</si>
  <si>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</si>
  <si>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</si>
  <si>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</si>
  <si>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</si>
  <si>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</si>
  <si>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</si>
  <si>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</si>
  <si>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</si>
  <si>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</si>
  <si>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</si>
  <si>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</si>
  <si>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</si>
  <si>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</si>
  <si>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</si>
  <si>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</si>
  <si>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</si>
  <si>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</si>
  <si>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</si>
  <si>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</si>
  <si>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</si>
  <si>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</si>
  <si>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</si>
  <si>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</si>
  <si>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</si>
  <si>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</si>
  <si>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</si>
  <si>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</si>
  <si>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</si>
  <si>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</si>
  <si>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</si>
  <si>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</si>
  <si>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</si>
  <si>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</si>
  <si>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</si>
  <si>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</si>
  <si>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</si>
  <si>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</si>
  <si>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</si>
  <si>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</si>
  <si>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</si>
  <si>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</si>
  <si>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</si>
  <si>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</si>
  <si>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</si>
  <si>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</si>
  <si>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</si>
  <si>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</si>
  <si>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</si>
  <si>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</si>
  <si>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</si>
  <si>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</si>
  <si>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</si>
  <si>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</si>
  <si>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</si>
  <si>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</si>
  <si>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</si>
  <si>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</si>
  <si>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</si>
  <si>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</si>
  <si>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</si>
  <si>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</si>
  <si>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</si>
  <si>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</si>
  <si>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</si>
  <si>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</si>
  <si>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</si>
  <si>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</si>
  <si>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</si>
  <si>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</si>
  <si>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</si>
  <si>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</si>
  <si>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</si>
  <si>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</si>
  <si>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</si>
  <si>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</si>
  <si>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</si>
  <si>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</si>
  <si>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</si>
  <si>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</si>
  <si>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</si>
  <si>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</si>
  <si>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</si>
  <si>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</si>
  <si>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</si>
  <si>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</si>
  <si>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</si>
  <si>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</si>
  <si>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</si>
  <si>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</si>
  <si>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</si>
  <si>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</si>
  <si>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</si>
  <si>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</si>
  <si>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</si>
  <si>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</si>
  <si>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</si>
  <si>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</si>
  <si>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</si>
  <si>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</si>
  <si>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</si>
  <si>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</si>
  <si>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</si>
  <si>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</si>
  <si>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</si>
  <si>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</si>
  <si>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</si>
  <si>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</si>
  <si>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</si>
  <si>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</si>
  <si>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</si>
  <si>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</si>
  <si>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</si>
  <si>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</si>
  <si>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</si>
  <si>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</si>
  <si>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</si>
  <si>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</si>
  <si>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</si>
  <si>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</si>
  <si>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</si>
  <si>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</si>
  <si>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</si>
  <si>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</si>
  <si>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</si>
  <si>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</si>
  <si>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</si>
  <si>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</si>
  <si>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</si>
  <si>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</si>
  <si>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</si>
  <si>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</si>
  <si>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</si>
  <si>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</si>
  <si>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</si>
  <si>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</si>
  <si>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</si>
  <si>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</si>
  <si>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</si>
  <si>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</si>
  <si>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</si>
  <si>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</si>
  <si>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</si>
  <si>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</si>
  <si>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</si>
  <si>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</si>
  <si>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</si>
  <si>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</si>
  <si>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</si>
  <si>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</si>
  <si>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</si>
  <si>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</si>
  <si>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</si>
  <si>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</si>
  <si>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</si>
  <si>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</si>
  <si>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</si>
  <si>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</si>
  <si>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</si>
  <si>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</si>
  <si>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</si>
  <si>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</si>
  <si>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</si>
  <si>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</si>
  <si>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</si>
  <si>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</si>
  <si>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</si>
  <si>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</si>
  <si>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</si>
  <si>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</si>
  <si>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</si>
  <si>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</si>
  <si>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</si>
  <si>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</si>
  <si>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</si>
  <si>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</si>
  <si>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</si>
  <si>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</si>
  <si>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</si>
  <si>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</si>
  <si>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</si>
  <si>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</si>
  <si>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</si>
  <si>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</si>
  <si>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</si>
  <si>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</si>
  <si>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</si>
  <si>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</si>
  <si>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</si>
  <si>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</si>
  <si>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</si>
  <si>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</si>
  <si>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</si>
  <si>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</si>
  <si>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</si>
  <si>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</si>
  <si>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</si>
  <si>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</si>
  <si>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</si>
  <si>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</si>
  <si>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</si>
  <si>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</si>
  <si>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</si>
  <si>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</si>
  <si>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</si>
  <si>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</si>
  <si>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</si>
  <si>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</si>
  <si>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</si>
  <si>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</si>
  <si>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</si>
  <si>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</si>
  <si>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</si>
  <si>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</si>
  <si>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</si>
  <si>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</si>
  <si>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</si>
  <si>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</si>
  <si>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</si>
  <si>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</si>
  <si>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</si>
  <si>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</si>
  <si>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</si>
  <si>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</si>
  <si>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</si>
  <si>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</si>
  <si>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</si>
  <si>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</si>
  <si>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</si>
  <si>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</si>
  <si>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</si>
  <si>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</si>
  <si>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</si>
  <si>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</si>
  <si>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</si>
  <si>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</si>
  <si>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</si>
  <si>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</si>
  <si>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</si>
  <si>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</si>
  <si>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</si>
  <si>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</si>
  <si>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</si>
  <si>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</si>
  <si>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</si>
  <si>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</si>
  <si>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</si>
  <si>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</si>
  <si>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</si>
  <si>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</si>
  <si>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</si>
  <si>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</si>
  <si>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</si>
  <si>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</si>
  <si>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</si>
  <si>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</si>
  <si>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</si>
  <si>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</si>
  <si>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</si>
  <si>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</si>
  <si>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</si>
  <si>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</si>
  <si>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</si>
  <si>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</si>
  <si>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</si>
  <si>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</si>
  <si>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</si>
  <si>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</si>
  <si>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</si>
  <si>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</si>
  <si>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</si>
  <si>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</si>
  <si>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</si>
  <si>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</si>
  <si>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</si>
  <si>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</si>
  <si>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</si>
  <si>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</si>
  <si>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</si>
  <si>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</si>
  <si>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</si>
  <si>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</si>
  <si>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</si>
  <si>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</si>
  <si>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</si>
  <si>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</si>
  <si>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</si>
  <si>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</si>
  <si>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</si>
  <si>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</si>
  <si>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</si>
  <si>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</si>
  <si>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</si>
  <si>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</si>
  <si>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</si>
  <si>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</si>
  <si>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</si>
  <si>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</si>
  <si>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</si>
  <si>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</si>
  <si>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</si>
  <si>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</si>
  <si>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</si>
  <si>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</si>
  <si>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</si>
  <si>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</si>
  <si>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</si>
  <si>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</si>
  <si>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</si>
  <si>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</si>
  <si>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</si>
  <si>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</si>
  <si>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</si>
  <si>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</si>
  <si>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</si>
  <si>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</si>
  <si>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</si>
  <si>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</si>
  <si>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</si>
  <si>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</si>
  <si>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</si>
  <si>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</si>
  <si>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</si>
  <si>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</si>
  <si>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</si>
  <si>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</si>
  <si>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</si>
  <si>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</si>
  <si>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</si>
  <si>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</si>
  <si>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</si>
  <si>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</si>
  <si>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</si>
  <si>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</si>
  <si>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</si>
  <si>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</si>
  <si>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</si>
  <si>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</si>
  <si>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</si>
  <si>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</si>
  <si>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</si>
  <si>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</si>
  <si>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</si>
  <si>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</si>
  <si>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</si>
  <si>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</si>
  <si>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</si>
  <si>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</si>
  <si>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</si>
  <si>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</si>
  <si>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</si>
  <si>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</si>
  <si>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</si>
  <si>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</si>
  <si>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</si>
  <si>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</si>
  <si>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</si>
  <si>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</si>
  <si>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</si>
  <si>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</si>
  <si>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</si>
  <si>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</si>
  <si>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</si>
  <si>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</si>
  <si>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</si>
  <si>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</si>
  <si>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</si>
  <si>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</si>
  <si>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</si>
  <si>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</si>
  <si>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</si>
  <si>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</si>
  <si>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</si>
  <si>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</si>
  <si>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</si>
  <si>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</si>
  <si>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</si>
  <si>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</si>
  <si>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</si>
  <si>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</si>
  <si>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</si>
  <si>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</si>
  <si>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</si>
  <si>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</si>
  <si>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</si>
  <si>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</si>
  <si>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</si>
  <si>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</si>
  <si>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</si>
  <si>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</si>
  <si>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</si>
  <si>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</si>
  <si>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</si>
  <si>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</si>
  <si>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</si>
  <si>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</si>
  <si>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</si>
  <si>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</si>
  <si>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</si>
  <si>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</si>
  <si>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</si>
  <si>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</si>
  <si>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</si>
  <si>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</si>
  <si>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</si>
  <si>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</si>
  <si>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</si>
  <si>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</si>
  <si>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</si>
  <si>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</si>
  <si>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</si>
  <si>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</si>
  <si>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</si>
  <si>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</si>
  <si>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</si>
  <si>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</si>
  <si>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</si>
  <si>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</si>
  <si>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</si>
  <si>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</si>
  <si>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</si>
  <si>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</si>
  <si>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</si>
  <si>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</si>
  <si>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</si>
  <si>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</si>
  <si>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</si>
  <si>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</si>
  <si>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</si>
  <si>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</si>
  <si>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</si>
  <si>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</si>
  <si>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</si>
  <si>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</si>
  <si>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</si>
  <si>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</si>
  <si>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</si>
  <si>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</si>
  <si>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</si>
  <si>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</si>
  <si>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</si>
  <si>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</si>
  <si>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</si>
  <si>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</si>
  <si>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</si>
  <si>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</si>
  <si>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</si>
  <si>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</si>
  <si>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</si>
  <si>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</si>
  <si>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</si>
  <si>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</si>
  <si>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</si>
  <si>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</si>
  <si>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</si>
  <si>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</si>
  <si>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</si>
  <si>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</si>
  <si>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</si>
  <si>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</si>
  <si>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</si>
  <si>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</si>
  <si>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</si>
  <si>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</si>
  <si>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</si>
  <si>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</si>
  <si>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</si>
  <si>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</si>
  <si>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</si>
  <si>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</si>
  <si>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</si>
  <si>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</si>
  <si>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</si>
  <si>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</si>
  <si>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</si>
  <si>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</si>
  <si>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</si>
  <si>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</si>
  <si>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</si>
  <si>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</si>
  <si>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</si>
  <si>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</si>
  <si>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</si>
  <si>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</si>
  <si>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</si>
  <si>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</si>
  <si>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</si>
  <si>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</si>
  <si>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</si>
  <si>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</si>
  <si>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</si>
  <si>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</si>
  <si>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</si>
  <si>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</si>
  <si>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</si>
  <si>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</si>
  <si>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</si>
  <si>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</si>
  <si>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</si>
  <si>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</si>
  <si>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</si>
  <si>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</si>
  <si>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</si>
  <si>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</si>
  <si>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</si>
  <si>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</si>
  <si>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</si>
  <si>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</si>
  <si>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</si>
  <si>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</si>
  <si>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</si>
  <si>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</si>
  <si>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</si>
  <si>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</si>
  <si>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</si>
  <si>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</si>
  <si>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</si>
  <si>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</si>
  <si>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</si>
  <si>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</si>
  <si>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</si>
  <si>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</si>
  <si>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</si>
  <si>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</si>
  <si>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</si>
  <si>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</si>
  <si>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</si>
  <si>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</si>
  <si>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</si>
  <si>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</si>
  <si>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</si>
  <si>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</si>
  <si>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</si>
  <si>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</si>
  <si>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</si>
  <si>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</si>
  <si>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</si>
  <si>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</si>
  <si>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</si>
  <si>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</si>
  <si>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</si>
  <si>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</si>
  <si>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</si>
  <si>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</si>
  <si>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</si>
  <si>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</si>
  <si>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</si>
  <si>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</si>
  <si>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</si>
  <si>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</si>
  <si>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</si>
  <si>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</si>
  <si>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</si>
  <si>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</si>
  <si>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</si>
  <si>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</si>
  <si>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</si>
  <si>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</si>
  <si>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</si>
  <si>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</si>
  <si>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</si>
  <si>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</si>
  <si>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</si>
  <si>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</si>
  <si>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</si>
  <si>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</si>
  <si>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</si>
  <si>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</si>
  <si>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</si>
  <si>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</si>
  <si>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</si>
  <si>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</si>
  <si>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</si>
  <si>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</si>
  <si>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</si>
  <si>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</si>
  <si>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</si>
  <si>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</si>
  <si>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</si>
  <si>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</si>
  <si>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</si>
  <si>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</si>
  <si>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</si>
  <si>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</si>
  <si>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</si>
  <si>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</si>
  <si>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</si>
  <si>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</si>
  <si>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</si>
  <si>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</si>
  <si>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</si>
  <si>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</si>
  <si>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</si>
  <si>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</si>
  <si>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</si>
  <si>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</si>
  <si>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</si>
  <si>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</si>
  <si>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</si>
  <si>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</si>
  <si>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</si>
  <si>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</si>
  <si>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</si>
  <si>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</si>
  <si>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</si>
  <si>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</si>
  <si>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</si>
  <si>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</si>
  <si>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</si>
  <si>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</si>
  <si>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</si>
  <si>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</si>
  <si>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</si>
  <si>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</si>
  <si>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</si>
  <si>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</si>
  <si>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</si>
  <si>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</si>
  <si>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</si>
  <si>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</si>
  <si>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</si>
  <si>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</si>
  <si>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</si>
  <si>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</si>
  <si>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</si>
  <si>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</si>
  <si>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</si>
  <si>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</si>
  <si>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</si>
  <si>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</si>
  <si>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</si>
  <si>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</si>
  <si>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</si>
  <si>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</si>
  <si>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</si>
  <si>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</si>
  <si>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</si>
  <si>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</si>
  <si>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</si>
  <si>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</si>
  <si>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</si>
  <si>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</si>
  <si>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</si>
  <si>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</si>
  <si>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</si>
  <si>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</si>
  <si>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</si>
  <si>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</si>
  <si>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</si>
  <si>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</si>
  <si>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</si>
  <si>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</si>
  <si>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</si>
  <si>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</si>
  <si>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</si>
  <si>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</si>
  <si>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</si>
  <si>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</si>
  <si>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</si>
  <si>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</si>
  <si>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</si>
  <si>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</si>
  <si>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</si>
  <si>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</si>
  <si>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</si>
  <si>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</si>
  <si>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</si>
  <si>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</si>
  <si>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</si>
  <si>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</si>
  <si>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</si>
  <si>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</si>
  <si>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</si>
  <si>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</si>
  <si>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</si>
  <si>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</si>
  <si>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</si>
  <si>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</si>
  <si>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</si>
  <si>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</si>
  <si>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</si>
  <si>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</si>
  <si>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</si>
  <si>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</si>
  <si>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</si>
  <si>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</si>
  <si>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</si>
  <si>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</si>
  <si>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</si>
  <si>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</si>
  <si>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</si>
  <si>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</si>
  <si>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</si>
  <si>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</si>
  <si>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</si>
  <si>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</si>
  <si>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</si>
  <si>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</si>
  <si>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</si>
  <si>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</si>
  <si>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</si>
  <si>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</si>
  <si>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</si>
  <si>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</si>
  <si>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</si>
  <si>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</si>
  <si>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</si>
  <si>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</si>
  <si>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</si>
  <si>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</si>
  <si>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</si>
  <si>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</si>
  <si>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</si>
  <si>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</si>
  <si>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</si>
  <si>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</si>
  <si>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</si>
  <si>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</si>
  <si>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</si>
  <si>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</si>
  <si>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</si>
  <si>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</si>
  <si>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</si>
  <si>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</si>
  <si>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</si>
  <si>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</si>
  <si>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</si>
  <si>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</si>
  <si>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</si>
  <si>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</si>
  <si>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</si>
  <si>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</si>
  <si>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</si>
  <si>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</si>
  <si>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</si>
  <si>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</si>
  <si>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</si>
  <si>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</si>
  <si>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</si>
  <si>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</si>
  <si>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</si>
  <si>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</si>
  <si>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</si>
  <si>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</si>
  <si>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</si>
  <si>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</si>
  <si>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</si>
  <si>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</si>
  <si>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</si>
  <si>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</si>
  <si>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</si>
  <si>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</si>
  <si>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</si>
  <si>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</si>
  <si>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</si>
  <si>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</si>
  <si>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</si>
  <si>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</si>
  <si>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</si>
  <si>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</si>
  <si>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</si>
  <si>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</si>
  <si>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</si>
  <si>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</si>
  <si>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</si>
  <si>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</si>
  <si>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</si>
  <si>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</si>
  <si>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</si>
  <si>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</si>
  <si>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</si>
  <si>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</si>
  <si>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</si>
  <si>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</si>
  <si>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</si>
  <si>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</si>
  <si>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</si>
  <si>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</si>
  <si>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</si>
  <si>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</si>
  <si>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</si>
  <si>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</si>
  <si>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</si>
  <si>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</si>
  <si>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</si>
  <si>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</si>
  <si>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</si>
  <si>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</si>
  <si>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</si>
  <si>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</si>
  <si>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</si>
  <si>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</si>
  <si>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</si>
  <si>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</si>
  <si>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</si>
  <si>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</si>
  <si>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</si>
  <si>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</si>
  <si>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</si>
  <si>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</si>
  <si>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</si>
  <si>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</si>
  <si>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</si>
  <si>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</si>
  <si>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</si>
  <si>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</si>
  <si>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</si>
  <si>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</si>
  <si>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</si>
  <si>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</si>
  <si>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</si>
  <si>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</si>
  <si>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</si>
  <si>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</si>
  <si>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</si>
  <si>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</si>
  <si>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</si>
  <si>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</si>
  <si>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</si>
  <si>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</si>
  <si>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</si>
  <si>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</si>
  <si>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</si>
  <si>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</si>
  <si>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</si>
  <si>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</si>
  <si>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</si>
  <si>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</si>
  <si>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</si>
  <si>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</si>
  <si>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</si>
  <si>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</si>
  <si>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</si>
  <si>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</si>
  <si>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</si>
  <si>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</si>
  <si>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</si>
  <si>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</si>
  <si>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</si>
  <si>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</si>
  <si>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</si>
  <si>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</si>
  <si>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</si>
  <si>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</si>
  <si>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</si>
  <si>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</si>
  <si>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</si>
  <si>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</si>
  <si>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</si>
  <si>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</si>
  <si>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</si>
  <si>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</si>
  <si>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</si>
  <si>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</si>
  <si>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</si>
  <si>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</si>
  <si>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</si>
  <si>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</si>
  <si>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</si>
  <si>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</si>
  <si>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</si>
  <si>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</si>
  <si>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</si>
  <si>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</si>
  <si>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</si>
  <si>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</si>
  <si>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</si>
  <si>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</si>
  <si>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</si>
  <si>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</si>
  <si>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</si>
  <si>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</si>
  <si>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</si>
  <si>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</si>
  <si>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</si>
  <si>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</si>
  <si>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</si>
  <si>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</si>
  <si>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</si>
  <si>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</si>
  <si>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</si>
  <si>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</si>
  <si>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</si>
  <si>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</si>
  <si>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</si>
  <si>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</si>
  <si>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</si>
  <si>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</si>
  <si>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</si>
  <si>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</si>
  <si>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</si>
  <si>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</si>
  <si>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</si>
  <si>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</si>
  <si>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</si>
  <si>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</si>
  <si>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</si>
  <si>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</si>
  <si>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</si>
  <si>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</si>
  <si>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</si>
  <si>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</si>
  <si>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</si>
  <si>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</si>
  <si>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</si>
  <si>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</si>
  <si>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</si>
  <si>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</si>
  <si>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</si>
  <si>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</si>
  <si>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</si>
  <si>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</si>
  <si>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</si>
  <si>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</si>
  <si>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</si>
  <si>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</si>
  <si>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</si>
  <si>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</si>
  <si>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</si>
  <si>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</si>
  <si>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</si>
  <si>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</si>
  <si>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</si>
  <si>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</si>
  <si>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</si>
  <si>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</si>
  <si>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</si>
  <si>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</si>
  <si>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</si>
  <si>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</si>
  <si>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</si>
  <si>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</si>
  <si>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</si>
  <si>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</si>
  <si>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</si>
  <si>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</si>
  <si>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</si>
  <si>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</si>
  <si>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</si>
  <si>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</si>
  <si>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</si>
  <si>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</si>
  <si>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</si>
  <si>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</si>
  <si>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</si>
  <si>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</si>
  <si>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</si>
  <si>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</si>
  <si>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</si>
  <si>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</si>
  <si>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</si>
  <si>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</si>
  <si>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</si>
  <si>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</si>
  <si>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</si>
  <si>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</si>
  <si>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</si>
  <si>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</si>
  <si>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</si>
  <si>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</si>
  <si>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</si>
  <si>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</si>
  <si>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</si>
  <si>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</si>
  <si>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</si>
  <si>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</si>
  <si>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</si>
  <si>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</si>
  <si>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</si>
  <si>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</si>
  <si>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</si>
  <si>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</si>
  <si>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</si>
  <si>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</si>
  <si>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</si>
  <si>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</si>
  <si>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</si>
  <si>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</si>
  <si>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</si>
  <si>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</si>
  <si>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</si>
  <si>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</si>
  <si>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</si>
  <si>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</si>
  <si>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</si>
  <si>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</si>
  <si>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</si>
  <si>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</si>
  <si>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</si>
  <si>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</si>
  <si>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</si>
  <si>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</si>
  <si>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</si>
  <si>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</si>
  <si>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</si>
  <si>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</si>
  <si>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</si>
  <si>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</si>
  <si>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</si>
  <si>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</si>
  <si>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</si>
  <si>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</si>
  <si>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</si>
  <si>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</si>
  <si>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</si>
  <si>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</si>
  <si>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</si>
  <si>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</si>
  <si>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</si>
  <si>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</si>
  <si>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</si>
  <si>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</si>
  <si>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</si>
  <si>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</si>
  <si>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</si>
  <si>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</si>
  <si>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</si>
  <si>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</si>
  <si>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</si>
  <si>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</si>
  <si>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</si>
  <si>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</si>
  <si>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</si>
  <si>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</si>
  <si>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</si>
  <si>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</si>
  <si>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</si>
  <si>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</si>
  <si>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</si>
  <si>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</si>
  <si>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</si>
  <si>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</si>
  <si>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</si>
  <si>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</si>
  <si>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</si>
  <si>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</si>
  <si>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</si>
  <si>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</si>
  <si>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</si>
  <si>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</si>
  <si>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</si>
  <si>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</si>
  <si>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</si>
  <si>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</si>
  <si>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</si>
  <si>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</si>
  <si>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</si>
  <si>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</si>
  <si>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</si>
  <si>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</si>
  <si>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</si>
  <si>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</si>
  <si>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</si>
  <si>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</si>
  <si>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</si>
  <si>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</si>
  <si>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</si>
  <si>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</si>
  <si>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</si>
  <si>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</si>
  <si>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</si>
  <si>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</si>
  <si>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</si>
  <si>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</si>
  <si>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</si>
  <si>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</si>
  <si>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</si>
  <si>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</si>
  <si>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</si>
  <si>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</si>
  <si>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</si>
  <si>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</si>
  <si>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</si>
  <si>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</si>
  <si>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</si>
  <si>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</si>
  <si>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</si>
  <si>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</si>
  <si>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</si>
  <si>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</si>
  <si>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</si>
  <si>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</si>
  <si>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</si>
  <si>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</si>
  <si>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</si>
  <si>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</si>
  <si>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</si>
  <si>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</si>
  <si>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</si>
  <si>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</si>
  <si>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</si>
  <si>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</si>
  <si>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</si>
  <si>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</si>
  <si>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</si>
  <si>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</si>
  <si>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</si>
  <si>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</si>
  <si>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</si>
  <si>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</si>
  <si>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</si>
  <si>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</si>
  <si>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</si>
  <si>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</si>
  <si>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</si>
  <si>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</si>
  <si>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</si>
  <si>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</si>
  <si>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</si>
  <si>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</si>
  <si>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</si>
  <si>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</si>
  <si>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</si>
  <si>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</si>
  <si>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</si>
  <si>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</si>
  <si>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</si>
  <si>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</si>
  <si>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</si>
  <si>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</si>
  <si>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</si>
  <si>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</si>
  <si>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</si>
  <si>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</si>
  <si>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</si>
  <si>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</si>
  <si>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</si>
  <si>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</si>
  <si>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</si>
  <si>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</si>
  <si>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</si>
  <si>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</si>
  <si>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</si>
  <si>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</si>
  <si>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</si>
  <si>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</si>
  <si>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</si>
  <si>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</si>
  <si>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</si>
  <si>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</si>
  <si>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</si>
  <si>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</si>
  <si>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</si>
  <si>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</si>
  <si>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</si>
  <si>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</si>
  <si>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</si>
  <si>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</si>
  <si>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</si>
  <si>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</si>
  <si>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</si>
  <si>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</si>
  <si>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</si>
  <si>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</si>
  <si>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</si>
  <si>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</si>
  <si>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</si>
  <si>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</si>
  <si>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</si>
  <si>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</si>
  <si>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</si>
  <si>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</si>
  <si>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</si>
  <si>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</si>
  <si>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</si>
  <si>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</si>
  <si>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</si>
  <si>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</si>
  <si>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</si>
  <si>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</si>
  <si>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</si>
  <si>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</si>
  <si>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</si>
  <si>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</si>
  <si>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</si>
  <si>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</si>
  <si>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</si>
  <si>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</si>
  <si>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</si>
  <si>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</si>
  <si>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</si>
  <si>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</si>
  <si>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</si>
  <si>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</si>
  <si>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</si>
  <si>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</si>
  <si>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</si>
  <si>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</si>
  <si>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</si>
  <si>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</si>
  <si>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</si>
  <si>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</si>
  <si>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</si>
  <si>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</si>
  <si>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</si>
  <si>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</si>
  <si>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</si>
  <si>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</si>
  <si>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</si>
  <si>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</si>
  <si>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</si>
  <si>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</si>
  <si>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</si>
  <si>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</si>
  <si>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</si>
  <si>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</si>
  <si>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</si>
  <si>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</si>
  <si>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</si>
  <si>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</si>
  <si>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</si>
  <si>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</si>
  <si>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</si>
  <si>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</si>
  <si>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</si>
  <si>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</si>
  <si>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</si>
  <si>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</si>
  <si>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</si>
  <si>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</si>
  <si>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</si>
  <si>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</si>
  <si>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</si>
  <si>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</si>
  <si>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</si>
  <si>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</si>
  <si>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</si>
  <si>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</si>
  <si>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</si>
  <si>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</si>
  <si>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</si>
  <si>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</si>
  <si>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</si>
  <si>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</si>
  <si>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</si>
  <si>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</si>
  <si>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</si>
  <si>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</si>
  <si>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</si>
  <si>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</si>
  <si>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</si>
  <si>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</si>
  <si>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</si>
  <si>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</si>
  <si>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</si>
  <si>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</si>
  <si>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</si>
  <si>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</si>
  <si>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</si>
  <si>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</si>
  <si>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</si>
  <si>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</si>
  <si>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</si>
  <si>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</si>
  <si>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</si>
  <si>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</si>
  <si>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</si>
  <si>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</si>
  <si>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</si>
  <si>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</si>
  <si>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</si>
  <si>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</si>
  <si>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</si>
  <si>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</si>
  <si>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</si>
  <si>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</si>
  <si>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</si>
  <si>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</si>
  <si>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</si>
  <si>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</si>
  <si>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</si>
  <si>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</si>
  <si>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</si>
  <si>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</si>
  <si>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</si>
  <si>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</si>
  <si>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</si>
  <si>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</si>
  <si>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</si>
  <si>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</si>
  <si>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</si>
  <si>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</si>
  <si>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</si>
  <si>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</si>
  <si>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</si>
  <si>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</si>
  <si>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</si>
  <si>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</si>
  <si>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</si>
  <si>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</si>
  <si>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</si>
  <si>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</si>
  <si>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</si>
  <si>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</si>
  <si>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</si>
  <si>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</si>
  <si>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</si>
  <si>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</si>
  <si>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</si>
  <si>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</si>
  <si>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</si>
  <si>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</si>
  <si>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</si>
  <si>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</si>
  <si>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</si>
  <si>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</si>
  <si>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</si>
  <si>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</si>
  <si>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</si>
  <si>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</si>
  <si>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</si>
  <si>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</si>
  <si>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</si>
  <si>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</si>
  <si>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</si>
  <si>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</si>
  <si>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</si>
  <si>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</si>
  <si>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</si>
  <si>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</si>
  <si>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</si>
  <si>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</si>
  <si>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</si>
  <si>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</si>
  <si>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</si>
  <si>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</si>
  <si>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</si>
  <si>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</si>
  <si>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</si>
  <si>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</si>
  <si>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</si>
  <si>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</si>
  <si>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</si>
  <si>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</si>
  <si>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</si>
  <si>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</si>
  <si>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</si>
  <si>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</si>
  <si>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</si>
  <si>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</si>
  <si>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</si>
  <si>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</si>
  <si>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</si>
  <si>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</si>
  <si>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</si>
  <si>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</si>
  <si>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</si>
  <si>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</si>
  <si>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</si>
  <si>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</si>
  <si>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</si>
  <si>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</si>
  <si>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</si>
  <si>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</si>
  <si>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</si>
  <si>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</si>
  <si>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</si>
  <si>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</si>
  <si>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</si>
  <si>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</si>
  <si>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</si>
  <si>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</si>
  <si>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</si>
  <si>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</si>
  <si>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</si>
  <si>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</si>
  <si>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</si>
  <si>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</si>
  <si>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</si>
  <si>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</si>
  <si>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</si>
  <si>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</si>
  <si>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</si>
  <si>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</si>
  <si>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</si>
  <si>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</si>
  <si>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</si>
  <si>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</si>
  <si>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</si>
  <si>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</si>
  <si>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</si>
  <si>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</si>
  <si>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</si>
  <si>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</si>
  <si>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</si>
  <si>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</si>
  <si>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</si>
  <si>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</si>
  <si>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</si>
  <si>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</si>
  <si>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</si>
  <si>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</si>
  <si>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</si>
  <si>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</si>
  <si>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</si>
  <si>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</si>
  <si>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</si>
  <si>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</si>
  <si>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</si>
  <si>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</si>
  <si>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</si>
  <si>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</si>
  <si>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</si>
  <si>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</si>
  <si>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</si>
  <si>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</si>
  <si>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</si>
  <si>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</si>
  <si>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</si>
  <si>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</si>
  <si>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</si>
  <si>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</si>
  <si>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</si>
  <si>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</si>
  <si>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</si>
  <si>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</si>
  <si>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</si>
  <si>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</si>
  <si>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</si>
  <si>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</si>
  <si>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</si>
  <si>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</si>
  <si>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</si>
  <si>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</si>
  <si>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</si>
  <si>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</si>
  <si>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</si>
  <si>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</si>
  <si>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</si>
  <si>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</si>
  <si>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</si>
  <si>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</si>
  <si>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</si>
  <si>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</si>
  <si>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</si>
  <si>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</si>
  <si>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</si>
  <si>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</si>
  <si>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</si>
  <si>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</si>
  <si>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</si>
  <si>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</si>
  <si>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</si>
  <si>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</si>
  <si>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</si>
  <si>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</si>
  <si>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</si>
  <si>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</si>
  <si>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</si>
  <si>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</si>
  <si>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</si>
  <si>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</si>
  <si>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</si>
  <si>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</si>
  <si>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</si>
  <si>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</si>
  <si>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</si>
  <si>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</si>
  <si>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</si>
  <si>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</si>
  <si>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</si>
  <si>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</si>
  <si>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</si>
  <si>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</si>
  <si>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</si>
  <si>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</si>
  <si>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</si>
  <si>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</si>
  <si>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</si>
  <si>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</si>
  <si>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</si>
  <si>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</si>
  <si>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</si>
  <si>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</si>
  <si>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</si>
  <si>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</si>
  <si>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</si>
  <si>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</si>
  <si>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</si>
  <si>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</si>
  <si>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</si>
  <si>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</si>
  <si>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</si>
  <si>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</si>
  <si>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</si>
  <si>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</si>
  <si>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</si>
  <si>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</si>
  <si>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</si>
  <si>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</si>
  <si>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</si>
  <si>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</si>
  <si>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</si>
  <si>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</si>
  <si>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</si>
  <si>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</si>
  <si>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</si>
  <si>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</si>
  <si>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</si>
  <si>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</si>
  <si>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</si>
  <si>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</si>
  <si>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</si>
  <si>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</si>
  <si>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</si>
  <si>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</si>
  <si>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</si>
  <si>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</si>
  <si>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</si>
  <si>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</si>
  <si>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</si>
  <si>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</si>
  <si>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</si>
  <si>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</si>
  <si>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</si>
  <si>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</si>
  <si>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</si>
  <si>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</si>
  <si>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</si>
  <si>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</si>
  <si>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</si>
  <si>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</si>
  <si>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</si>
  <si>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</si>
  <si>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</si>
  <si>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</si>
  <si>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</si>
  <si>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</si>
  <si>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</si>
  <si>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</si>
  <si>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</si>
  <si>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</si>
  <si>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</si>
  <si>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</si>
  <si>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</si>
  <si>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</si>
  <si>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</si>
  <si>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</si>
  <si>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</si>
  <si>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</si>
  <si>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</si>
  <si>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</si>
  <si>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</si>
  <si>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</si>
  <si>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</si>
  <si>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</si>
  <si>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</si>
  <si>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</si>
  <si>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</si>
  <si>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</si>
  <si>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</si>
  <si>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</si>
  <si>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</si>
  <si>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</si>
  <si>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</si>
  <si>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</si>
  <si>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</si>
  <si>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</si>
  <si>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</si>
  <si>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</si>
  <si>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</si>
  <si>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</si>
  <si>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</si>
  <si>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</si>
  <si>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</si>
  <si>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</si>
  <si>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</si>
  <si>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</si>
  <si>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</si>
  <si>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</si>
  <si>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</si>
  <si>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</si>
  <si>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</si>
  <si>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</si>
  <si>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</si>
  <si>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</si>
  <si>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</si>
  <si>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</si>
  <si>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</si>
  <si>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</si>
  <si>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</si>
  <si>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</si>
  <si>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</si>
  <si>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</si>
  <si>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</si>
  <si>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</si>
  <si>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</si>
  <si>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</si>
  <si>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</si>
  <si>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</si>
  <si>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</si>
  <si>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</si>
  <si>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</si>
  <si>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</si>
  <si>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</si>
  <si>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</si>
  <si>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</si>
  <si>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</si>
  <si>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</si>
  <si>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</si>
  <si>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</si>
  <si>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</si>
  <si>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</si>
  <si>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</si>
  <si>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</si>
  <si>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</si>
  <si>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</si>
  <si>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</si>
  <si>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</si>
  <si>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</si>
  <si>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</si>
  <si>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</si>
  <si>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</si>
  <si>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</si>
  <si>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</si>
  <si>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</si>
  <si>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</si>
  <si>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</si>
  <si>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</si>
  <si>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</si>
  <si>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</si>
  <si>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</si>
  <si>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</si>
  <si>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</si>
  <si>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</si>
  <si>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</si>
  <si>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</si>
  <si>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</si>
  <si>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</si>
  <si>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</si>
  <si>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</si>
  <si>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</si>
  <si>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</si>
  <si>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</si>
  <si>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</si>
  <si>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</si>
  <si>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</si>
  <si>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</si>
  <si>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</si>
  <si>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</si>
  <si>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</si>
  <si>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</si>
  <si>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</si>
  <si>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</si>
  <si>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</si>
  <si>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</si>
  <si>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</si>
  <si>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</si>
  <si>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</si>
  <si>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</si>
  <si>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</si>
  <si>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</si>
  <si>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</si>
  <si>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</si>
  <si>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</si>
  <si>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</si>
  <si>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</si>
  <si>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</si>
  <si>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</si>
  <si>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</si>
  <si>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</si>
  <si>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</si>
  <si>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</si>
  <si>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</si>
  <si>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</si>
  <si>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</si>
  <si>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</si>
  <si>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</si>
  <si>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</si>
  <si>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</si>
  <si>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</si>
  <si>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</si>
  <si>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</si>
  <si>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</si>
  <si>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</si>
  <si>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</si>
  <si>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</si>
  <si>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</si>
  <si>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</si>
  <si>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</si>
  <si>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</si>
  <si>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</si>
  <si>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</si>
  <si>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</si>
  <si>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</si>
  <si>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</si>
  <si>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</si>
  <si>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</si>
  <si>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</si>
  <si>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</si>
  <si>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</si>
  <si>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</si>
  <si>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</si>
  <si>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</si>
  <si>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</si>
  <si>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</si>
  <si>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</si>
  <si>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</si>
  <si>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</si>
  <si>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</si>
  <si>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</si>
  <si>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</si>
  <si>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</si>
  <si>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</si>
  <si>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</si>
  <si>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</si>
  <si>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</si>
  <si>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</si>
  <si>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</si>
  <si>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</si>
  <si>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</si>
  <si>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</si>
  <si>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</si>
  <si>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</si>
  <si>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</si>
  <si>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</si>
  <si>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</si>
  <si>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</si>
  <si>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</si>
  <si>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</si>
  <si>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</si>
  <si>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</si>
  <si>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</si>
  <si>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</si>
  <si>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</si>
  <si>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</si>
  <si>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</si>
  <si>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</si>
  <si>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</si>
  <si>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</si>
  <si>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</si>
  <si>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</si>
  <si>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</si>
  <si>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</si>
  <si>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</si>
  <si>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</si>
  <si>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</si>
  <si>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</si>
  <si>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</si>
  <si>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</si>
  <si>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</si>
  <si>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</si>
  <si>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</si>
  <si>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</si>
  <si>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</si>
  <si>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</si>
  <si>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</si>
  <si>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</si>
  <si>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</si>
  <si>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</si>
  <si>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</si>
  <si>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</si>
  <si>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</si>
  <si>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</si>
  <si>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</si>
  <si>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</si>
  <si>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</si>
  <si>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</si>
  <si>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</si>
  <si>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</si>
  <si>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</si>
  <si>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</si>
  <si>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</si>
  <si>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</si>
  <si>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</si>
  <si>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</si>
  <si>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</si>
  <si>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</si>
  <si>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</si>
  <si>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</si>
  <si>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</si>
  <si>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</si>
  <si>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</si>
  <si>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</si>
  <si>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</si>
  <si>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</si>
  <si>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</si>
  <si>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</si>
  <si>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</si>
  <si>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</si>
  <si>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</si>
  <si>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</si>
  <si>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</si>
  <si>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</si>
  <si>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</si>
  <si>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</si>
  <si>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</si>
  <si>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</si>
  <si>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</si>
  <si>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</si>
  <si>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</si>
  <si>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</si>
  <si>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</si>
  <si>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</si>
  <si>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</si>
  <si>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</si>
  <si>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</si>
  <si>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</si>
  <si>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</si>
  <si>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</si>
  <si>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</si>
  <si>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</si>
  <si>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</si>
  <si>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</si>
  <si>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</si>
  <si>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</si>
  <si>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</si>
  <si>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</si>
  <si>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</si>
  <si>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</si>
  <si>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</si>
  <si>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</si>
  <si>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</si>
  <si>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</si>
  <si>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</si>
  <si>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</si>
  <si>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</si>
  <si>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</si>
  <si>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</si>
  <si>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</si>
  <si>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</si>
  <si>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</si>
  <si>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</si>
  <si>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</si>
  <si>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</si>
  <si>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</si>
  <si>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</si>
  <si>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</si>
  <si>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</si>
  <si>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</si>
  <si>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</si>
  <si>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</si>
  <si>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</si>
  <si>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</si>
  <si>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</si>
  <si>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</si>
  <si>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</si>
  <si>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</si>
  <si>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</si>
  <si>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</si>
  <si>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</si>
  <si>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</si>
  <si>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</si>
  <si>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</si>
  <si>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</si>
  <si>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</si>
  <si>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</si>
  <si>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</si>
  <si>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</si>
  <si>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</si>
  <si>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</si>
  <si>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</si>
  <si>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</si>
  <si>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</si>
  <si>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</si>
  <si>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</si>
  <si>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</si>
  <si>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</si>
  <si>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</si>
  <si>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</si>
  <si>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</si>
  <si>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</si>
  <si>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</si>
  <si>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</si>
  <si>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</si>
  <si>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</si>
  <si>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</si>
  <si>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</si>
  <si>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</si>
  <si>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</si>
  <si>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</si>
  <si>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</si>
  <si>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</si>
  <si>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</si>
  <si>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</si>
  <si>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</si>
  <si>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</si>
  <si>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</si>
  <si>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</si>
  <si>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</si>
  <si>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</si>
  <si>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</si>
  <si>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</si>
  <si>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</si>
  <si>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</si>
  <si>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</si>
  <si>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</si>
  <si>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</si>
  <si>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</si>
  <si>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</si>
  <si>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</si>
  <si>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</si>
  <si>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</si>
  <si>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</si>
  <si>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</si>
  <si>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</si>
  <si>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</si>
  <si>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</si>
  <si>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</si>
  <si>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</si>
  <si>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</si>
  <si>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</si>
  <si>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</si>
  <si>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</si>
  <si>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</si>
  <si>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</si>
  <si>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</si>
  <si>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</si>
  <si>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</si>
  <si>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</si>
  <si>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</si>
  <si>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</si>
  <si>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</si>
  <si>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</si>
  <si>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</si>
  <si>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</si>
  <si>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</si>
  <si>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</si>
  <si>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</si>
  <si>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</si>
  <si>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</si>
  <si>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</si>
  <si>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</si>
  <si>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</si>
  <si>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</si>
  <si>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</si>
  <si>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</si>
  <si>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</si>
  <si>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</si>
  <si>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</si>
  <si>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</si>
  <si>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</si>
  <si>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</si>
  <si>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</si>
  <si>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</si>
  <si>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</si>
  <si>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</si>
  <si>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</si>
  <si>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</si>
  <si>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</si>
  <si>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</si>
  <si>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</si>
  <si>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</si>
  <si>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</si>
  <si>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</si>
  <si>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</si>
  <si>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</si>
  <si>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</si>
  <si>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</si>
  <si>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</si>
  <si>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</si>
  <si>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</si>
  <si>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</si>
  <si>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</si>
  <si>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</si>
  <si>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</si>
  <si>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</si>
  <si>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</si>
  <si>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</si>
  <si>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</si>
  <si>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</si>
  <si>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</si>
  <si>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</si>
  <si>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</si>
  <si>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</si>
  <si>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</si>
  <si>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</si>
  <si>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</si>
  <si>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</si>
  <si>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</si>
  <si>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</si>
  <si>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</si>
  <si>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</si>
  <si>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</si>
  <si>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</si>
  <si>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</si>
  <si>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</si>
  <si>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</si>
  <si>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</si>
  <si>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</si>
  <si>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</si>
  <si>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</si>
  <si>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</si>
  <si>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</si>
  <si>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</si>
  <si>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</si>
  <si>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</si>
  <si>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</si>
  <si>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</si>
  <si>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</si>
  <si>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</si>
  <si>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</si>
  <si>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</si>
  <si>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</si>
  <si>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</si>
  <si>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</si>
  <si>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</si>
  <si>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</si>
  <si>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</si>
  <si>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</si>
  <si>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</si>
  <si>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</si>
  <si>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</si>
  <si>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</si>
  <si>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</si>
  <si>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</si>
  <si>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</si>
  <si>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</si>
  <si>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</si>
  <si>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</si>
  <si>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</si>
  <si>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</si>
  <si>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</si>
  <si>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</si>
  <si>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</si>
  <si>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</si>
  <si>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</si>
  <si>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</si>
  <si>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</si>
  <si>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</si>
  <si>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</si>
  <si>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</si>
  <si>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</si>
  <si>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</si>
  <si>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</si>
  <si>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</si>
  <si>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</si>
  <si>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</si>
  <si>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</si>
  <si>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</si>
  <si>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</si>
  <si>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</si>
  <si>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</si>
  <si>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</si>
  <si>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</si>
  <si>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</si>
  <si>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</si>
  <si>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</si>
  <si>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</si>
  <si>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</si>
  <si>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</si>
  <si>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</si>
  <si>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</si>
  <si>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</si>
  <si>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</si>
  <si>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</si>
  <si>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</si>
  <si>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</si>
  <si>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</si>
  <si>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</si>
  <si>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</si>
  <si>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</si>
  <si>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</si>
  <si>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</si>
  <si>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</si>
  <si>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</si>
  <si>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</si>
  <si>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</si>
  <si>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</si>
  <si>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</si>
  <si>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</si>
  <si>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</si>
  <si>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</si>
  <si>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</si>
  <si>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</si>
  <si>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</si>
  <si>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</si>
  <si>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</si>
  <si>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</si>
  <si>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</si>
  <si>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</si>
  <si>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</si>
  <si>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</si>
  <si>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</si>
  <si>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</si>
  <si>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</si>
  <si>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</si>
  <si>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</si>
  <si>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</si>
  <si>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</si>
  <si>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</si>
  <si>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</si>
  <si>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</si>
  <si>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</si>
  <si>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</si>
  <si>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</si>
  <si>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</si>
  <si>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</si>
  <si>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</si>
  <si>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</si>
  <si>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</si>
  <si>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</si>
  <si>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</si>
  <si>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</si>
  <si>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</si>
  <si>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</si>
  <si>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</si>
  <si>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</si>
  <si>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</si>
  <si>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</si>
  <si>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</si>
  <si>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</si>
  <si>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</si>
  <si>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</si>
  <si>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</si>
  <si>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</si>
  <si>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</si>
  <si>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</si>
  <si>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</si>
  <si>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</si>
  <si>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</si>
  <si>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</si>
  <si>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</si>
  <si>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</si>
  <si>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</si>
  <si>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</si>
  <si>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</si>
  <si>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</si>
  <si>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</si>
  <si>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</si>
  <si>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</si>
  <si>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</si>
  <si>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</si>
  <si>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</si>
  <si>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</si>
  <si>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</si>
  <si>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</si>
  <si>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</si>
  <si>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</si>
  <si>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</si>
  <si>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</si>
  <si>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</si>
  <si>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</si>
  <si>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</si>
  <si>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</si>
  <si>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</si>
  <si>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</si>
  <si>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</si>
  <si>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</si>
  <si>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</si>
  <si>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</si>
  <si>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</si>
  <si>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</si>
  <si>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</si>
  <si>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</si>
  <si>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</si>
  <si>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</si>
  <si>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</si>
  <si>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</si>
  <si>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</si>
  <si>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</si>
  <si>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</si>
  <si>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</si>
  <si>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</si>
  <si>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</si>
  <si>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</si>
  <si>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</si>
  <si>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</si>
  <si>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</si>
  <si>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</si>
  <si>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</si>
  <si>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</si>
  <si>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</si>
  <si>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</si>
  <si>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</si>
  <si>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</si>
  <si>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</si>
  <si>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</si>
  <si>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</si>
  <si>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</si>
  <si>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</si>
  <si>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</si>
  <si>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</si>
  <si>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</si>
  <si>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</si>
  <si>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</si>
  <si>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</si>
  <si>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</si>
  <si>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</si>
  <si>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</si>
  <si>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</si>
  <si>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</si>
  <si>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</si>
  <si>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</si>
  <si>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</si>
  <si>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</si>
  <si>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</si>
  <si>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</si>
  <si>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</si>
  <si>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</si>
  <si>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</si>
  <si>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</si>
  <si>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</si>
  <si>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</si>
  <si>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</si>
  <si>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</si>
  <si>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</si>
  <si>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</si>
  <si>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</si>
  <si>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</si>
  <si>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</si>
  <si>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</si>
  <si>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</si>
  <si>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</si>
  <si>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</si>
  <si>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</si>
  <si>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</si>
  <si>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</si>
  <si>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</si>
  <si>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</si>
  <si>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</si>
  <si>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</si>
  <si>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</si>
  <si>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</si>
  <si>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</si>
  <si>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</si>
  <si>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</si>
  <si>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</si>
  <si>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</si>
  <si>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</si>
  <si>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</si>
  <si>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</si>
  <si>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</si>
  <si>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</si>
  <si>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</si>
  <si>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</si>
  <si>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</si>
  <si>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</si>
  <si>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</si>
  <si>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</si>
  <si>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</si>
  <si>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</si>
  <si>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</si>
  <si>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</si>
  <si>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</si>
  <si>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</si>
  <si>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</si>
  <si>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</si>
  <si>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</si>
  <si>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</si>
  <si>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</si>
  <si>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</si>
  <si>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</si>
  <si>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</si>
  <si>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</si>
  <si>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</si>
  <si>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</si>
  <si>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</si>
  <si>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</si>
  <si>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</si>
  <si>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</si>
  <si>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</si>
  <si>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</si>
  <si>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</si>
  <si>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</si>
  <si>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</si>
  <si>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</si>
  <si>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</si>
  <si>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</si>
  <si>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</si>
  <si>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</si>
  <si>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</si>
  <si>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</si>
  <si>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</si>
  <si>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</si>
  <si>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</si>
  <si>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</si>
  <si>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</si>
  <si>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</si>
  <si>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</si>
  <si>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</si>
  <si>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</si>
  <si>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</si>
  <si>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</si>
  <si>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</si>
  <si>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</si>
  <si>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</si>
  <si>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</si>
  <si>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</si>
  <si>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</si>
  <si>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</si>
  <si>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</si>
  <si>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</si>
  <si>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</si>
  <si>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</si>
  <si>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</si>
  <si>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</si>
  <si>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</si>
  <si>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</si>
  <si>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</si>
  <si>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</si>
  <si>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</si>
  <si>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</si>
  <si>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</si>
  <si>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</si>
  <si>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</si>
  <si>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</si>
  <si>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</si>
  <si>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</si>
  <si>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</si>
  <si>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</si>
  <si>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</si>
  <si>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</si>
  <si>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</si>
  <si>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</si>
  <si>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</si>
  <si>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</si>
  <si>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</si>
  <si>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</si>
  <si>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</si>
  <si>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</si>
  <si>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</si>
  <si>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</si>
  <si>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</si>
  <si>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</si>
  <si>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</si>
  <si>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</si>
  <si>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</si>
  <si>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</si>
  <si>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</si>
  <si>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</si>
  <si>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</si>
  <si>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</si>
  <si>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</si>
  <si>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</si>
  <si>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</si>
  <si>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</si>
  <si>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</si>
  <si>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</si>
  <si>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</si>
  <si>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</si>
  <si>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</si>
  <si>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</si>
  <si>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</si>
  <si>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</si>
  <si>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</si>
  <si>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</si>
  <si>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</si>
  <si>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</si>
  <si>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</si>
  <si>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</si>
  <si>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</si>
  <si>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</si>
  <si>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</si>
  <si>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</si>
  <si>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</si>
  <si>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</si>
  <si>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</si>
  <si>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</si>
  <si>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</si>
  <si>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</si>
  <si>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</si>
  <si>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</si>
  <si>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</si>
  <si>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</si>
  <si>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</si>
  <si>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</si>
  <si>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</si>
  <si>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</si>
  <si>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</si>
  <si>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</si>
  <si>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</si>
  <si>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</si>
  <si>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</si>
  <si>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</si>
  <si>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</si>
  <si>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</si>
  <si>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</si>
  <si>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</si>
  <si>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</si>
  <si>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</si>
  <si>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</si>
  <si>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</si>
  <si>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</si>
  <si>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</si>
  <si>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</si>
  <si>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</si>
  <si>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</si>
  <si>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</si>
  <si>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</si>
  <si>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</si>
  <si>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</si>
  <si>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</si>
  <si>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</si>
  <si>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</si>
  <si>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</si>
  <si>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</si>
  <si>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</si>
  <si>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</si>
  <si>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</si>
  <si>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</si>
  <si>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</si>
  <si>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</si>
  <si>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</si>
  <si>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</si>
  <si>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</si>
  <si>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</si>
  <si>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</si>
  <si>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</si>
  <si>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</si>
  <si>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</si>
  <si>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</si>
  <si>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</si>
  <si>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</si>
  <si>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</si>
  <si>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</si>
  <si>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</si>
  <si>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</si>
  <si>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</si>
  <si>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</si>
  <si>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</si>
  <si>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</si>
  <si>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</si>
  <si>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</si>
  <si>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</si>
  <si>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</si>
  <si>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</si>
  <si>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</si>
  <si>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</si>
  <si>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</si>
  <si>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</si>
  <si>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</si>
  <si>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</si>
  <si>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</si>
  <si>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</si>
  <si>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</si>
  <si>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</si>
  <si>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</si>
  <si>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</si>
  <si>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</si>
  <si>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</si>
  <si>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</si>
  <si>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</si>
  <si>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</si>
  <si>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</si>
  <si>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</si>
  <si>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</si>
  <si>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</si>
  <si>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</si>
  <si>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</si>
  <si>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</si>
  <si>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</si>
  <si>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</si>
  <si>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</si>
  <si>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</si>
  <si>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</si>
  <si>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</si>
  <si>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</si>
  <si>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</si>
  <si>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</si>
  <si>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</si>
  <si>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</si>
  <si>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</si>
  <si>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</si>
  <si>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</si>
  <si>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</si>
  <si>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</si>
  <si>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</si>
  <si>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</si>
  <si>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</si>
  <si>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</si>
  <si>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</si>
  <si>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</si>
  <si>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</si>
  <si>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</si>
  <si>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</si>
  <si>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</si>
  <si>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</si>
  <si>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</si>
  <si>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</si>
  <si>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</si>
  <si>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</si>
  <si>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</si>
  <si>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</si>
  <si>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</si>
  <si>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</si>
  <si>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</si>
  <si>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</si>
  <si>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</si>
  <si>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</si>
  <si>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</si>
  <si>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</si>
  <si>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</si>
  <si>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</si>
  <si>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</si>
  <si>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</si>
  <si>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</si>
  <si>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</si>
  <si>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</si>
  <si>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</si>
  <si>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</si>
  <si>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</si>
  <si>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</si>
  <si>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</si>
  <si>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</si>
  <si>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</si>
  <si>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</si>
  <si>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</si>
  <si>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</si>
  <si>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</si>
  <si>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</si>
  <si>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</si>
  <si>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</si>
  <si>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</si>
  <si>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</si>
  <si>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</si>
  <si>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</si>
  <si>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</si>
  <si>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</si>
  <si>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</si>
  <si>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</si>
  <si>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</si>
  <si>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</si>
  <si>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</si>
  <si>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</si>
  <si>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</si>
  <si>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</si>
  <si>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</si>
  <si>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</si>
  <si>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</si>
  <si>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</si>
  <si>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</si>
  <si>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</si>
  <si>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</si>
  <si>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</si>
  <si>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</si>
  <si>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</si>
  <si>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</si>
  <si>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</si>
  <si>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</si>
  <si>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</si>
  <si>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</si>
  <si>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</si>
  <si>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</si>
  <si>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</si>
  <si>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</si>
  <si>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</si>
  <si>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</si>
  <si>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</si>
  <si>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</si>
  <si>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</si>
  <si>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</si>
  <si>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</si>
  <si>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</si>
  <si>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</si>
  <si>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</si>
  <si>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</si>
  <si>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</si>
  <si>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</si>
  <si>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</si>
  <si>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</si>
  <si>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</si>
  <si>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</si>
  <si>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</si>
  <si>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</si>
  <si>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</si>
  <si>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</si>
  <si>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</si>
  <si>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</si>
  <si>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</si>
  <si>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</si>
  <si>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</si>
  <si>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</si>
  <si>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</si>
  <si>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</si>
  <si>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</si>
  <si>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</si>
  <si>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</si>
  <si>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</si>
  <si>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</si>
  <si>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</si>
  <si>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</si>
  <si>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</si>
  <si>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</si>
  <si>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</si>
  <si>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</si>
  <si>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</si>
  <si>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</si>
  <si>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</si>
  <si>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</si>
  <si>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</si>
  <si>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</si>
  <si>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</si>
  <si>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</si>
  <si>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</si>
  <si>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</si>
  <si>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</si>
  <si>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</si>
  <si>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</si>
  <si>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</si>
  <si>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</si>
  <si>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</si>
  <si>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</si>
  <si>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</si>
  <si>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</si>
  <si>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</si>
  <si>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</si>
  <si>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</si>
  <si>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</si>
  <si>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</si>
  <si>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</si>
  <si>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</si>
  <si>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</si>
  <si>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</si>
  <si>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</si>
  <si>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</si>
  <si>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</si>
  <si>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</si>
  <si>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</si>
  <si>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</si>
  <si>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</si>
  <si>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</si>
  <si>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</si>
  <si>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</si>
  <si>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</si>
  <si>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</si>
  <si>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</si>
  <si>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</si>
  <si>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</si>
  <si>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</si>
  <si>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</si>
  <si>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</si>
  <si>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</si>
  <si>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</si>
  <si>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</si>
  <si>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</si>
  <si>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</si>
  <si>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</si>
  <si>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</si>
  <si>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</si>
  <si>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</si>
  <si>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</si>
  <si>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</si>
  <si>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</si>
  <si>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</si>
  <si>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</si>
  <si>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</si>
  <si>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</si>
  <si>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</si>
  <si>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</si>
  <si>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</si>
  <si>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</si>
  <si>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</si>
  <si>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</si>
  <si>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</si>
  <si>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</si>
  <si>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</si>
  <si>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</si>
  <si>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</si>
  <si>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</si>
  <si>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</si>
  <si>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</si>
  <si>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</si>
  <si>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</si>
  <si>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</si>
  <si>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</si>
  <si>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</si>
  <si>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</si>
  <si>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</si>
  <si>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</si>
  <si>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</si>
  <si>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</si>
  <si>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</si>
  <si>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</si>
  <si>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</si>
  <si>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</si>
  <si>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</si>
  <si>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</si>
  <si>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</si>
  <si>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</si>
  <si>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</si>
  <si>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</si>
  <si>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</si>
  <si>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</si>
  <si>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</si>
  <si>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</si>
  <si>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</si>
  <si>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</si>
  <si>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</si>
  <si>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</si>
  <si>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</si>
  <si>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</si>
  <si>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</si>
  <si>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</si>
  <si>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</si>
  <si>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</si>
  <si>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</si>
  <si>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</si>
  <si>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</si>
  <si>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</si>
  <si>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</si>
  <si>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</si>
  <si>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</si>
  <si>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</si>
  <si>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</si>
  <si>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</si>
  <si>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</si>
  <si>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</si>
  <si>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</si>
  <si>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</si>
  <si>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</si>
  <si>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</si>
  <si>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</si>
  <si>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</si>
  <si>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</si>
  <si>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</si>
  <si>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</si>
  <si>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</si>
  <si>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</si>
  <si>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</si>
  <si>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</si>
  <si>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</si>
  <si>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</si>
  <si>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</si>
  <si>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</si>
  <si>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</si>
  <si>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</si>
  <si>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</si>
  <si>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</si>
  <si>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</si>
  <si>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</si>
  <si>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</si>
  <si>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</si>
  <si>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</si>
  <si>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</si>
  <si>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</si>
  <si>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</si>
  <si>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</si>
  <si>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</si>
  <si>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</si>
  <si>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</si>
  <si>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</si>
  <si>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</si>
  <si>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</si>
  <si>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</si>
  <si>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</si>
  <si>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</si>
  <si>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</si>
  <si>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</si>
  <si>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</si>
  <si>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</si>
  <si>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</si>
  <si>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</si>
  <si>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</si>
  <si>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</si>
  <si>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</si>
  <si>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</si>
  <si>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</si>
  <si>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</si>
  <si>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</si>
  <si>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</si>
  <si>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</si>
  <si>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</si>
  <si>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</si>
  <si>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</si>
  <si>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</si>
  <si>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</si>
  <si>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</si>
  <si>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</si>
  <si>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</si>
  <si>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</si>
  <si>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</si>
  <si>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</si>
  <si>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</si>
  <si>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</si>
  <si>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</si>
  <si>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</si>
  <si>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</si>
  <si>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</si>
  <si>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</si>
  <si>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</si>
  <si>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</si>
  <si>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</si>
  <si>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</si>
  <si>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</si>
  <si>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</si>
  <si>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</si>
  <si>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</si>
  <si>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</si>
  <si>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</si>
  <si>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</si>
  <si>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</si>
  <si>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</si>
  <si>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</si>
  <si>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</si>
  <si>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</si>
  <si>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</si>
  <si>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</si>
  <si>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</si>
  <si>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</si>
  <si>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</si>
  <si>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</si>
  <si>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</si>
  <si>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</si>
  <si>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</si>
  <si>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</si>
  <si>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</si>
  <si>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</si>
  <si>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</si>
  <si>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</si>
  <si>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</si>
  <si>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</si>
  <si>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</si>
  <si>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</si>
  <si>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</si>
  <si>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</si>
  <si>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</si>
  <si>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</si>
  <si>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</si>
  <si>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</si>
  <si>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</si>
  <si>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</si>
  <si>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</si>
  <si>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</si>
  <si>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</si>
  <si>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</si>
  <si>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</si>
  <si>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</si>
  <si>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</si>
  <si>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</si>
  <si>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</si>
  <si>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</si>
  <si>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</si>
  <si>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</si>
  <si>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</si>
  <si>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</si>
  <si>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</si>
  <si>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</si>
  <si>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</si>
  <si>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</si>
  <si>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</si>
  <si>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</si>
  <si>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</si>
  <si>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</si>
  <si>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</si>
  <si>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</si>
  <si>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</si>
  <si>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</si>
  <si>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</si>
  <si>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</si>
  <si>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</si>
  <si>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</si>
  <si>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</si>
  <si>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</si>
  <si>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</si>
  <si>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</si>
  <si>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</si>
  <si>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</si>
  <si>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</si>
  <si>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</si>
  <si>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</si>
  <si>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</si>
  <si>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</si>
  <si>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</si>
  <si>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</si>
  <si>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</si>
  <si>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</si>
  <si>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</si>
  <si>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</si>
  <si>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</si>
  <si>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</si>
  <si>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</si>
  <si>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</si>
  <si>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</si>
  <si>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</si>
  <si>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</si>
  <si>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</si>
  <si>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</si>
  <si>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</si>
  <si>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</si>
  <si>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</si>
  <si>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</si>
  <si>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</si>
  <si>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</si>
  <si>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</si>
  <si>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</si>
  <si>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</si>
  <si>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</si>
  <si>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</si>
  <si>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</si>
  <si>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</si>
  <si>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</si>
  <si>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</si>
  <si>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</si>
  <si>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</si>
  <si>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</si>
  <si>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</si>
  <si>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</si>
  <si>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</si>
  <si>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</si>
  <si>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</si>
  <si>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</si>
  <si>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</si>
  <si>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</si>
  <si>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</si>
  <si>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</si>
  <si>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</si>
  <si>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</si>
  <si>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</si>
  <si>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</si>
  <si>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</si>
  <si>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</si>
  <si>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</si>
  <si>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</si>
  <si>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</si>
  <si>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</si>
  <si>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</si>
  <si>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</si>
  <si>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</si>
  <si>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</si>
  <si>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</si>
  <si>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</si>
  <si>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</si>
  <si>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</si>
  <si>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</si>
  <si>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</si>
  <si>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</si>
  <si>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</si>
  <si>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</si>
  <si>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</si>
  <si>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</si>
  <si>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</si>
  <si>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</si>
  <si>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</si>
  <si>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</si>
  <si>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</si>
  <si>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</si>
  <si>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</si>
  <si>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</si>
  <si>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</si>
  <si>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</si>
  <si>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</si>
  <si>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</si>
  <si>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</si>
  <si>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</si>
  <si>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</si>
  <si>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</si>
  <si>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</si>
  <si>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</si>
  <si>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</si>
  <si>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</si>
  <si>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</si>
  <si>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</si>
  <si>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</si>
  <si>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</si>
  <si>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</si>
  <si>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</si>
  <si>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</si>
  <si>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</si>
  <si>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</si>
  <si>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</si>
  <si>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</si>
  <si>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</si>
  <si>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</si>
  <si>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</si>
  <si>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</si>
  <si>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</si>
  <si>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</si>
  <si>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</si>
  <si>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</si>
  <si>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</si>
  <si>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</si>
  <si>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</si>
  <si>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</si>
  <si>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</si>
  <si>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</si>
  <si>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</si>
  <si>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</si>
  <si>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</si>
  <si>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</si>
  <si>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</si>
  <si>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</si>
  <si>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</si>
  <si>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</si>
  <si>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</si>
  <si>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</si>
  <si>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</si>
  <si>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</si>
  <si>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</si>
  <si>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</si>
  <si>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</si>
  <si>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</si>
  <si>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</si>
  <si>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</si>
  <si>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</si>
  <si>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</si>
  <si>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</si>
  <si>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</si>
  <si>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</si>
  <si>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</si>
  <si>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</si>
  <si>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</si>
  <si>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</si>
  <si>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</si>
  <si>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</si>
  <si>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</si>
  <si>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</si>
  <si>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</si>
  <si>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</si>
  <si>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</si>
  <si>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</si>
  <si>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</si>
  <si>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</si>
  <si>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</si>
  <si>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</si>
  <si>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</si>
  <si>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</si>
  <si>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</si>
  <si>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</si>
  <si>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</si>
  <si>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</si>
  <si>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</si>
  <si>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</si>
  <si>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</si>
  <si>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</si>
  <si>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</si>
  <si>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</si>
  <si>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</si>
  <si>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</si>
  <si>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</si>
  <si>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</si>
  <si>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</si>
  <si>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</si>
  <si>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</si>
  <si>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</si>
  <si>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</si>
  <si>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</si>
  <si>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</si>
  <si>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</si>
  <si>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</si>
  <si>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</si>
  <si>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</si>
  <si>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</si>
  <si>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</si>
  <si>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</si>
  <si>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</si>
  <si>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</si>
  <si>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</si>
  <si>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</si>
  <si>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</si>
  <si>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</si>
  <si>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</si>
  <si>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</si>
  <si>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</si>
  <si>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</si>
  <si>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</si>
  <si>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</si>
  <si>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</si>
  <si>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</si>
  <si>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</si>
  <si>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</si>
  <si>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</si>
  <si>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</si>
  <si>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</si>
  <si>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</si>
  <si>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</si>
  <si>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</si>
  <si>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</si>
  <si>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</si>
  <si>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</si>
  <si>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</si>
  <si>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</si>
  <si>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</si>
  <si>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</si>
  <si>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</si>
  <si>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</si>
  <si>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</si>
  <si>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</si>
  <si>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</si>
  <si>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</si>
  <si>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</si>
  <si>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</si>
  <si>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</si>
  <si>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</si>
  <si>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</si>
  <si>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</si>
  <si>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</si>
  <si>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</si>
  <si>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</si>
  <si>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</si>
  <si>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</si>
  <si>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</si>
  <si>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</si>
  <si>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</si>
  <si>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</si>
  <si>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</si>
  <si>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</si>
  <si>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</si>
  <si>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</si>
  <si>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</si>
  <si>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</si>
  <si>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</si>
  <si>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</si>
  <si>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</si>
  <si>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</si>
  <si>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</si>
  <si>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</si>
  <si>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</si>
  <si>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</si>
  <si>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</si>
  <si>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</si>
  <si>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</si>
  <si>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</si>
  <si>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</si>
  <si>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</si>
  <si>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</si>
  <si>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</si>
  <si>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</si>
  <si>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</si>
  <si>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</si>
  <si>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</si>
  <si>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</si>
  <si>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</si>
  <si>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</si>
  <si>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</si>
  <si>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</si>
  <si>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</si>
  <si>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</si>
  <si>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</si>
  <si>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</si>
  <si>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</si>
  <si>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</si>
  <si>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</si>
  <si>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</si>
  <si>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</si>
  <si>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</si>
  <si>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</si>
  <si>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</si>
  <si>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</si>
  <si>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</si>
  <si>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</si>
  <si>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</si>
  <si>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</si>
  <si>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</si>
  <si>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</si>
  <si>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</si>
  <si>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</si>
  <si>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</si>
  <si>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</si>
  <si>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</si>
  <si>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</si>
  <si>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</si>
  <si>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</si>
  <si>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</si>
  <si>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</si>
  <si>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</si>
  <si>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</si>
  <si>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</si>
  <si>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</si>
  <si>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</si>
  <si>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</si>
  <si>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</si>
  <si>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</si>
  <si>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</si>
  <si>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</si>
  <si>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</si>
  <si>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</si>
  <si>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</si>
  <si>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</si>
  <si>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</si>
  <si>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</si>
  <si>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</si>
  <si>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</si>
  <si>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</si>
  <si>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</si>
  <si>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</si>
  <si>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</si>
  <si>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</si>
  <si>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</si>
  <si>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</si>
  <si>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</si>
  <si>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</si>
  <si>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</si>
  <si>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</si>
  <si>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</si>
  <si>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</si>
  <si>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</si>
  <si>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</si>
  <si>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</si>
  <si>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</si>
  <si>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</si>
  <si>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</si>
  <si>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</si>
  <si>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</si>
  <si>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</si>
  <si>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</si>
  <si>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</si>
  <si>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</si>
  <si>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</si>
  <si>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</si>
  <si>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</si>
  <si>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</si>
  <si>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</si>
  <si>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</si>
  <si>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</si>
  <si>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</si>
  <si>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</si>
  <si>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</si>
  <si>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</si>
  <si>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</si>
  <si>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</si>
  <si>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</si>
  <si>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</si>
  <si>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</si>
  <si>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</si>
  <si>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</si>
  <si>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</si>
  <si>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</si>
  <si>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</si>
  <si>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</si>
  <si>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</si>
  <si>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</si>
  <si>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</si>
  <si>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</si>
  <si>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</si>
  <si>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</si>
  <si>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</si>
  <si>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</si>
  <si>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</si>
  <si>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</si>
  <si>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</si>
  <si>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</si>
  <si>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</si>
  <si>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</si>
  <si>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</si>
  <si>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</si>
  <si>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</si>
  <si>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</si>
  <si>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</si>
  <si>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</si>
  <si>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</si>
  <si>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</si>
  <si>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</si>
  <si>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</si>
  <si>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</si>
  <si>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</si>
  <si>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</si>
  <si>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</si>
  <si>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</si>
  <si>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</si>
  <si>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</si>
  <si>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</si>
  <si>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</si>
  <si>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</si>
  <si>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</si>
  <si>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</si>
  <si>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</si>
  <si>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</si>
  <si>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</si>
  <si>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</si>
  <si>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</si>
  <si>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</si>
  <si>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</si>
  <si>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</si>
  <si>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</si>
  <si>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</si>
  <si>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</si>
  <si>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</si>
  <si>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</si>
  <si>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</si>
  <si>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</si>
  <si>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</si>
  <si>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</si>
  <si>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</si>
  <si>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</si>
  <si>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</si>
  <si>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</si>
  <si>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</si>
  <si>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</si>
  <si>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</si>
  <si>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</si>
  <si>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</si>
  <si>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</si>
  <si>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</si>
  <si>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</si>
  <si>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</si>
  <si>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</si>
  <si>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</si>
  <si>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</si>
  <si>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</si>
  <si>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</si>
  <si>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</si>
  <si>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</si>
  <si>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</si>
  <si>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</si>
  <si>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</si>
  <si>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</si>
  <si>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</si>
  <si>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</si>
  <si>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</si>
  <si>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</si>
  <si>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</si>
  <si>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</si>
  <si>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</si>
  <si>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</si>
  <si>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</si>
  <si>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</si>
  <si>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</si>
  <si>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</si>
  <si>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</si>
  <si>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</si>
  <si>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</si>
  <si>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</si>
  <si>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</si>
  <si>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</si>
  <si>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</si>
  <si>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</si>
  <si>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</si>
  <si>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</si>
  <si>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</si>
  <si>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</si>
  <si>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</si>
  <si>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</si>
  <si>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</si>
  <si>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</si>
  <si>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</si>
  <si>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</si>
  <si>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</si>
  <si>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</si>
  <si>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</si>
  <si>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</si>
  <si>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</si>
  <si>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</si>
  <si>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</si>
  <si>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</si>
  <si>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</si>
  <si>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</si>
  <si>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</si>
  <si>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</si>
  <si>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</si>
  <si>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</si>
  <si>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</si>
  <si>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</si>
  <si>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</si>
  <si>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</si>
  <si>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</si>
  <si>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</si>
  <si>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</si>
  <si>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</si>
  <si>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</si>
  <si>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</si>
  <si>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</si>
  <si>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</si>
  <si>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</si>
  <si>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</si>
  <si>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</si>
  <si>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</si>
  <si>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</si>
  <si>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</si>
  <si>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</si>
  <si>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</si>
  <si>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</si>
  <si>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</si>
  <si>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</si>
  <si>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</si>
  <si>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</si>
  <si>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</si>
  <si>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</si>
  <si>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</si>
  <si>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</si>
  <si>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</si>
  <si>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</si>
  <si>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</si>
  <si>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</si>
  <si>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</si>
  <si>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</si>
  <si>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</si>
  <si>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</si>
  <si>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</si>
  <si>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</si>
  <si>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</si>
  <si>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</si>
  <si>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</si>
  <si>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</si>
  <si>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</si>
  <si>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</si>
  <si>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</si>
  <si>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</si>
  <si>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</si>
  <si>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</si>
  <si>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</si>
  <si>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</si>
  <si>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</si>
  <si>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</si>
  <si>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</si>
  <si>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</si>
  <si>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</si>
  <si>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</si>
  <si>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</si>
  <si>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</si>
  <si>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</si>
  <si>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</si>
  <si>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</si>
  <si>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</si>
  <si>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</si>
  <si>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</si>
  <si>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</si>
  <si>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</si>
  <si>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</si>
  <si>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</si>
  <si>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</si>
  <si>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</si>
  <si>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</si>
  <si>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</si>
  <si>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</si>
  <si>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</si>
  <si>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</si>
  <si>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</si>
  <si>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</si>
  <si>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</si>
  <si>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</si>
  <si>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</si>
  <si>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</si>
  <si>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</si>
  <si>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</si>
  <si>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</si>
  <si>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</si>
  <si>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</si>
  <si>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</si>
  <si>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</si>
  <si>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</si>
  <si>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</si>
  <si>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</si>
  <si>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</si>
  <si>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</si>
  <si>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</si>
  <si>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</si>
  <si>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</si>
  <si>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</si>
  <si>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</si>
  <si>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</si>
  <si>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</si>
  <si>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</si>
  <si>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</si>
  <si>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</si>
  <si>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</si>
  <si>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</si>
  <si>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</si>
  <si>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</si>
  <si>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</si>
  <si>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</si>
  <si>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</si>
  <si>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</si>
  <si>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</si>
  <si>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</si>
  <si>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</si>
  <si>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</si>
  <si>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</si>
  <si>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</si>
  <si>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</si>
  <si>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</si>
  <si>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</si>
  <si>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</si>
  <si>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</si>
  <si>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</si>
  <si>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</si>
  <si>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</si>
  <si>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</si>
  <si>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</si>
  <si>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</si>
  <si>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</si>
  <si>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</si>
  <si>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</si>
  <si>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</si>
  <si>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</si>
  <si>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</si>
  <si>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</si>
  <si>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</si>
  <si>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</si>
  <si>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</si>
  <si>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</si>
  <si>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</si>
  <si>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</si>
  <si>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</si>
  <si>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</si>
  <si>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</si>
  <si>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</si>
  <si>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</si>
  <si>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</si>
  <si>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</si>
  <si>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</si>
  <si>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</si>
  <si>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</si>
  <si>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</si>
  <si>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</si>
  <si>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</si>
  <si>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</si>
  <si>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</si>
  <si>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</si>
  <si>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</si>
  <si>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</si>
  <si>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</si>
  <si>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</si>
  <si>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</si>
  <si>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</si>
  <si>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</si>
  <si>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</si>
  <si>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</si>
  <si>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</si>
  <si>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</si>
  <si>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</si>
  <si>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</si>
  <si>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</si>
  <si>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</si>
  <si>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</si>
  <si>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</si>
  <si>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</si>
  <si>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</si>
  <si>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</si>
  <si>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</si>
  <si>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</si>
  <si>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</si>
  <si>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</si>
  <si>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</si>
  <si>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</si>
  <si>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</si>
  <si>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</si>
  <si>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</si>
  <si>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</si>
  <si>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</si>
  <si>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</si>
  <si>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</si>
  <si>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</si>
  <si>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</si>
  <si>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</si>
  <si>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</si>
  <si>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</si>
  <si>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</si>
  <si>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</si>
  <si>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</si>
  <si>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</si>
  <si>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</si>
  <si>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</si>
  <si>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</si>
  <si>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</si>
  <si>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</si>
  <si>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</si>
  <si>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</si>
  <si>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</si>
  <si>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</si>
  <si>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</si>
  <si>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</si>
  <si>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</si>
  <si>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</si>
  <si>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</si>
  <si>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</si>
  <si>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</si>
  <si>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</si>
  <si>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</si>
  <si>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</si>
  <si>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</si>
  <si>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</si>
  <si>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</si>
  <si>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</si>
  <si>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</si>
  <si>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</si>
  <si>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</si>
  <si>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</si>
  <si>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</si>
  <si>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</si>
  <si>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</si>
  <si>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</si>
  <si>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</si>
  <si>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</si>
  <si>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</si>
  <si>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</si>
  <si>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</si>
  <si>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</si>
  <si>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</si>
  <si>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</si>
  <si>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</si>
  <si>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</si>
  <si>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</si>
  <si>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</si>
  <si>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</si>
  <si>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</si>
  <si>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</si>
  <si>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</si>
  <si>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</si>
  <si>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</si>
  <si>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</si>
  <si>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</si>
  <si>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</si>
  <si>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</si>
  <si>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</si>
  <si>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</si>
  <si>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</si>
  <si>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</si>
  <si>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</si>
  <si>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</si>
  <si>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</si>
  <si>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</si>
  <si>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</si>
  <si>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</si>
  <si>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</si>
  <si>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</si>
  <si>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</si>
  <si>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</si>
  <si>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</si>
  <si>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</si>
  <si>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</si>
  <si>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</si>
  <si>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</si>
  <si>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</si>
  <si>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</si>
  <si>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</si>
  <si>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</si>
  <si>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</si>
  <si>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</si>
  <si>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</si>
  <si>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</si>
  <si>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</si>
  <si>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</si>
  <si>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</si>
  <si>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</si>
  <si>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</si>
  <si>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</si>
  <si>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</si>
  <si>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</si>
  <si>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</si>
  <si>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</si>
  <si>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</si>
  <si>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</si>
  <si>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</si>
  <si>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</si>
  <si>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</si>
  <si>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</si>
  <si>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</si>
  <si>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</si>
  <si>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</si>
  <si>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</si>
  <si>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</si>
  <si>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</si>
  <si>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</si>
  <si>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</si>
  <si>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</si>
  <si>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</si>
  <si>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</si>
  <si>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</si>
  <si>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</si>
  <si>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</si>
  <si>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</si>
  <si>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</si>
  <si>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</si>
  <si>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</si>
  <si>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</si>
  <si>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</si>
  <si>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</si>
  <si>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</si>
  <si>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</si>
  <si>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</si>
  <si>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</si>
  <si>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</si>
  <si>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</si>
  <si>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</si>
  <si>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</si>
  <si>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</si>
  <si>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</si>
  <si>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</si>
  <si>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</si>
  <si>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</si>
  <si>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</si>
  <si>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</si>
  <si>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</si>
  <si>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</si>
  <si>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</si>
  <si>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</si>
  <si>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</si>
  <si>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</si>
  <si>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</si>
  <si>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</si>
  <si>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</si>
  <si>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</si>
  <si>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</si>
  <si>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</si>
  <si>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</si>
  <si>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</si>
  <si>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</si>
  <si>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</si>
  <si>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</si>
  <si>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</si>
  <si>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</si>
  <si>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</si>
  <si>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</si>
  <si>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</si>
  <si>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</si>
  <si>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</si>
  <si>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</si>
  <si>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</si>
  <si>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</si>
  <si>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</si>
  <si>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</si>
  <si>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</si>
  <si>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</si>
  <si>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</si>
  <si>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</si>
  <si>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</si>
  <si>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</si>
  <si>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</si>
  <si>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</si>
  <si>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</si>
  <si>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</si>
  <si>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</si>
  <si>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</si>
  <si>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</si>
  <si>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</si>
  <si>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</si>
  <si>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</si>
  <si>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</si>
  <si>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</si>
  <si>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</si>
  <si>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</si>
  <si>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</si>
  <si>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</si>
  <si>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</si>
  <si>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</si>
  <si>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</si>
  <si>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</si>
  <si>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</si>
  <si>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</si>
  <si>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</si>
  <si>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</si>
  <si>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</si>
  <si>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</si>
  <si>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</si>
  <si>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</si>
  <si>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</si>
  <si>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</si>
  <si>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</si>
  <si>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</si>
  <si>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</si>
  <si>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</si>
  <si>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</si>
  <si>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</si>
  <si>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</si>
  <si>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</si>
  <si>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</si>
  <si>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</si>
  <si>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</si>
  <si>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</si>
  <si>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</si>
  <si>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</si>
  <si>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</si>
  <si>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</si>
  <si>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</si>
  <si>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</si>
  <si>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</si>
  <si>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</si>
  <si>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</si>
  <si>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</si>
  <si>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</si>
  <si>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</si>
  <si>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</si>
  <si>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</si>
  <si>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</si>
  <si>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</si>
  <si>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</si>
  <si>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</si>
  <si>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</si>
  <si>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</si>
  <si>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</si>
  <si>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</si>
  <si>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</si>
  <si>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</si>
  <si>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</si>
  <si>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</si>
  <si>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</si>
  <si>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</si>
  <si>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</si>
  <si>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</si>
  <si>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</si>
  <si>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</si>
  <si>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</si>
  <si>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</si>
  <si>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</si>
  <si>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</si>
  <si>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</si>
  <si>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</si>
  <si>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</si>
  <si>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</si>
  <si>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</si>
  <si>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</si>
  <si>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</si>
  <si>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</si>
  <si>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</si>
  <si>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</si>
  <si>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</si>
  <si>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</si>
  <si>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</si>
  <si>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</si>
  <si>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</si>
  <si>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</si>
  <si>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</si>
  <si>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</si>
  <si>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</si>
  <si>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</si>
  <si>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</si>
  <si>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</si>
  <si>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</si>
  <si>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</si>
  <si>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</si>
  <si>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</si>
  <si>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</si>
  <si>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</si>
  <si>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</si>
  <si>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</si>
  <si>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</si>
  <si>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</si>
  <si>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</si>
  <si>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</si>
  <si>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</si>
  <si>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</si>
  <si>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</si>
  <si>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</si>
  <si>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</si>
  <si>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</si>
  <si>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</si>
  <si>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</si>
  <si>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</si>
  <si>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</si>
  <si>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</si>
  <si>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</si>
  <si>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</si>
  <si>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</si>
  <si>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</si>
  <si>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</si>
  <si>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</si>
  <si>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</si>
  <si>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</si>
  <si>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</si>
  <si>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</si>
  <si>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</si>
  <si>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</si>
  <si>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</si>
  <si>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</si>
  <si>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</si>
  <si>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</si>
  <si>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</si>
  <si>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</si>
  <si>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</si>
  <si>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</si>
  <si>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</si>
  <si>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</si>
  <si>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</si>
  <si>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</si>
  <si>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</si>
  <si>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</si>
  <si>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</si>
  <si>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</si>
  <si>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</si>
  <si>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</si>
  <si>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</si>
  <si>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</si>
  <si>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</si>
  <si>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</si>
  <si>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</si>
  <si>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</si>
  <si>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</si>
  <si>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</si>
  <si>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</si>
  <si>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</si>
  <si>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</si>
  <si>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</si>
  <si>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</si>
  <si>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</si>
  <si>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</si>
  <si>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</si>
  <si>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</si>
  <si>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</si>
  <si>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</si>
  <si>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</si>
  <si>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</si>
  <si>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</si>
  <si>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</si>
  <si>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</si>
  <si>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</si>
  <si>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</si>
  <si>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</si>
  <si>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</si>
  <si>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</si>
  <si>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</si>
  <si>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</si>
  <si>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</si>
  <si>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</si>
  <si>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</si>
  <si>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</si>
  <si>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</si>
  <si>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</si>
  <si>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</si>
  <si>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</si>
  <si>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</si>
  <si>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</si>
  <si>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</si>
  <si>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</si>
  <si>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</si>
  <si>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</si>
  <si>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</si>
  <si>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</si>
  <si>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</si>
  <si>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</si>
  <si>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</si>
  <si>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</si>
  <si>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</si>
  <si>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</si>
  <si>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</si>
  <si>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</si>
  <si>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</si>
  <si>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</si>
  <si>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</si>
  <si>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</si>
  <si>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</si>
  <si>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</si>
  <si>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</si>
  <si>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</si>
  <si>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</si>
  <si>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</si>
  <si>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</si>
  <si>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</si>
  <si>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</si>
  <si>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</si>
  <si>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</si>
  <si>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</si>
  <si>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</si>
  <si>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</si>
  <si>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</si>
  <si>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</si>
  <si>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</si>
  <si>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</si>
  <si>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</si>
  <si>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</si>
  <si>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</si>
  <si>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</si>
  <si>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</si>
  <si>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</si>
  <si>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</si>
  <si>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</si>
  <si>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</si>
  <si>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</si>
  <si>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</si>
  <si>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</si>
  <si>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</si>
  <si>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</si>
  <si>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</si>
  <si>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</si>
  <si>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</si>
  <si>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</si>
  <si>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</si>
  <si>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</si>
  <si>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</si>
  <si>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</si>
  <si>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</si>
  <si>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</si>
  <si>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</si>
  <si>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</si>
  <si>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</si>
  <si>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</si>
  <si>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</si>
  <si>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</si>
  <si>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</si>
  <si>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</si>
  <si>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</si>
  <si>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</si>
  <si>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</si>
  <si>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</si>
  <si>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</si>
  <si>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</si>
  <si>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</si>
  <si>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</si>
  <si>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</si>
  <si>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</si>
  <si>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</si>
  <si>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</si>
  <si>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</si>
  <si>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</si>
  <si>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</si>
  <si>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</si>
  <si>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</si>
  <si>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</si>
  <si>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</si>
  <si>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</si>
  <si>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</si>
  <si>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</si>
  <si>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</si>
  <si>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</si>
  <si>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</si>
  <si>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</si>
  <si>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</si>
  <si>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</si>
  <si>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</si>
  <si>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</si>
  <si>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</si>
  <si>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</si>
  <si>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</si>
  <si>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</si>
  <si>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</si>
  <si>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</si>
  <si>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</si>
  <si>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</si>
  <si>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</si>
  <si>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</si>
  <si>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</si>
  <si>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</si>
  <si>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</si>
  <si>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</si>
  <si>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</si>
  <si>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</si>
  <si>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</si>
  <si>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</si>
  <si>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</si>
  <si>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</si>
  <si>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</si>
  <si>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</si>
  <si>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</si>
  <si>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</si>
  <si>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</si>
  <si>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</si>
  <si>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</si>
  <si>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</si>
  <si>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</si>
  <si>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</si>
  <si>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</si>
  <si>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</si>
  <si>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</si>
  <si>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</si>
  <si>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</si>
  <si>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</si>
  <si>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</si>
  <si>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</si>
  <si>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</si>
  <si>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</si>
  <si>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</si>
  <si>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</si>
  <si>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</si>
  <si>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</si>
  <si>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</si>
  <si>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</si>
  <si>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</si>
  <si>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</si>
  <si>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</si>
  <si>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</si>
  <si>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</si>
  <si>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</si>
  <si>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</si>
  <si>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</si>
  <si>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</si>
  <si>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</si>
  <si>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</si>
  <si>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</si>
  <si>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</si>
  <si>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</si>
  <si>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</si>
  <si>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</si>
  <si>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</si>
  <si>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</si>
  <si>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</si>
  <si>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</si>
  <si>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</si>
  <si>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</si>
  <si>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</si>
  <si>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</si>
  <si>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</si>
  <si>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</si>
  <si>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</si>
  <si>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</si>
  <si>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</si>
  <si>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</si>
  <si>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</si>
  <si>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</si>
  <si>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</si>
  <si>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</si>
  <si>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</si>
  <si>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</si>
  <si>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</si>
  <si>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</si>
  <si>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</si>
  <si>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</si>
  <si>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</si>
  <si>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</si>
  <si>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</si>
  <si>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</si>
  <si>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</si>
  <si>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</si>
  <si>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</si>
  <si>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</si>
  <si>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</si>
  <si>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</si>
  <si>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</si>
  <si>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</si>
  <si>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</si>
  <si>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</si>
  <si>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</si>
  <si>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</si>
  <si>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</si>
  <si>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</si>
  <si>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</si>
  <si>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</si>
  <si>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</si>
  <si>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</si>
  <si>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</si>
  <si>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</si>
  <si>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</si>
  <si>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</si>
  <si>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</si>
  <si>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</si>
  <si>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</si>
  <si>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</si>
  <si>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</si>
  <si>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</si>
  <si>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</si>
  <si>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</si>
  <si>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</si>
  <si>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</si>
  <si>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</si>
  <si>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</si>
  <si>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</si>
  <si>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</si>
  <si>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</si>
  <si>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</si>
  <si>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</si>
  <si>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</si>
  <si>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</si>
  <si>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</si>
  <si>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</si>
  <si>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</si>
  <si>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</si>
  <si>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</si>
  <si>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</si>
  <si>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</si>
  <si>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</si>
  <si>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</si>
  <si>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</si>
  <si>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</si>
  <si>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</si>
  <si>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</si>
  <si>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</si>
  <si>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</si>
  <si>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</si>
  <si>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</si>
  <si>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</si>
  <si>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</si>
  <si>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</si>
  <si>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</si>
  <si>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</si>
  <si>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</si>
  <si>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</si>
  <si>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</si>
  <si>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</si>
  <si>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</si>
  <si>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</si>
  <si>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</si>
  <si>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</si>
  <si>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</si>
  <si>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</si>
  <si>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</si>
  <si>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</si>
  <si>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</si>
  <si>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</si>
  <si>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</si>
  <si>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</si>
  <si>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</si>
  <si>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</si>
  <si>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</si>
  <si>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</si>
  <si>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</si>
  <si>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</si>
  <si>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</si>
  <si>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</si>
  <si>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</si>
  <si>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</si>
  <si>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</si>
  <si>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</si>
  <si>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</si>
  <si>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</si>
  <si>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</si>
  <si>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</si>
  <si>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</si>
  <si>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</si>
  <si>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</si>
  <si>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</si>
  <si>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</si>
  <si>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</si>
  <si>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</si>
  <si>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</si>
  <si>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</si>
  <si>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</si>
  <si>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</si>
  <si>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</si>
  <si>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</si>
  <si>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</si>
  <si>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</si>
  <si>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</si>
  <si>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</si>
  <si>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</si>
  <si>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</si>
  <si>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</si>
  <si>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</si>
  <si>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</si>
  <si>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</si>
  <si>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</si>
  <si>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</si>
  <si>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</si>
  <si>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</si>
  <si>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</si>
  <si>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</si>
  <si>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</si>
  <si>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</si>
  <si>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</si>
  <si>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</si>
  <si>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</si>
  <si>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</si>
  <si>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</si>
  <si>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</si>
  <si>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</si>
  <si>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</si>
  <si>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</si>
  <si>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</si>
  <si>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</si>
  <si>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</si>
  <si>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</si>
  <si>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</si>
  <si>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</si>
  <si>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</si>
  <si>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</si>
  <si>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</si>
  <si>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</si>
  <si>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</si>
  <si>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</si>
  <si>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</si>
  <si>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</si>
  <si>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</si>
  <si>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</si>
  <si>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</si>
  <si>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</si>
  <si>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</si>
  <si>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</si>
  <si>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</si>
  <si>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</si>
  <si>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</si>
  <si>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</si>
  <si>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</si>
  <si>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</si>
  <si>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</si>
  <si>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</si>
  <si>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</si>
  <si>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</si>
  <si>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</si>
  <si>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</si>
  <si>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</si>
  <si>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</si>
  <si>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</si>
  <si>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</si>
  <si>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</si>
  <si>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</si>
  <si>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</si>
  <si>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</si>
  <si>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</si>
  <si>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</si>
  <si>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</si>
  <si>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</si>
  <si>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</si>
  <si>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</si>
  <si>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</si>
  <si>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</si>
  <si>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</si>
  <si>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</si>
  <si>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</si>
  <si>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</si>
  <si>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</si>
  <si>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</si>
  <si>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</si>
  <si>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</si>
  <si>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</si>
  <si>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</si>
  <si>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</si>
  <si>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</si>
  <si>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</si>
  <si>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</si>
  <si>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</si>
  <si>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</si>
  <si>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</si>
  <si>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</si>
  <si>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</si>
  <si>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</si>
  <si>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</si>
  <si>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</si>
  <si>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</si>
  <si>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</si>
  <si>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</si>
  <si>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</si>
  <si>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</si>
  <si>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</si>
  <si>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</si>
  <si>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</si>
  <si>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</si>
  <si>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</si>
  <si>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</si>
  <si>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</si>
  <si>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</si>
  <si>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</si>
  <si>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</si>
  <si>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</si>
  <si>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</si>
  <si>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</si>
  <si>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</si>
  <si>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</si>
  <si>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</si>
  <si>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</si>
  <si>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</si>
  <si>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</si>
  <si>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</si>
  <si>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</si>
  <si>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</si>
  <si>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</si>
  <si>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</si>
  <si>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</si>
  <si>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</si>
  <si>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</si>
  <si>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</si>
  <si>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</si>
  <si>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</si>
  <si>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</si>
  <si>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</si>
  <si>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</si>
  <si>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</si>
  <si>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</si>
  <si>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</si>
  <si>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</si>
  <si>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</si>
  <si>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</si>
  <si>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</si>
  <si>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</si>
  <si>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</si>
  <si>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</si>
  <si>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</si>
  <si>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</si>
  <si>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</si>
  <si>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</si>
  <si>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</si>
  <si>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</si>
  <si>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</si>
  <si>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</si>
  <si>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</si>
  <si>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</si>
  <si>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</si>
  <si>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</si>
  <si>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</si>
  <si>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</si>
  <si>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</si>
  <si>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</si>
  <si>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</si>
  <si>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</si>
  <si>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</si>
  <si>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</si>
  <si>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</si>
  <si>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</si>
  <si>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</si>
  <si>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</si>
  <si>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</si>
  <si>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</si>
  <si>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</si>
  <si>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</si>
  <si>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</si>
  <si>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</si>
  <si>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</si>
  <si>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</si>
  <si>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</si>
  <si>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</si>
  <si>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</si>
  <si>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</si>
  <si>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</si>
  <si>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</si>
  <si>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</si>
  <si>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</si>
  <si>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</si>
  <si>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</si>
  <si>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</si>
  <si>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</si>
  <si>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</si>
  <si>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</si>
  <si>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</si>
  <si>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</si>
  <si>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</si>
  <si>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</si>
  <si>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</si>
  <si>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</si>
  <si>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</si>
  <si>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</si>
  <si>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</si>
  <si>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</si>
  <si>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</si>
  <si>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</si>
  <si>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</si>
  <si>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</si>
  <si>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</si>
  <si>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</si>
  <si>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</si>
  <si>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</si>
  <si>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</si>
  <si>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</si>
  <si>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</si>
  <si>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</si>
  <si>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</si>
  <si>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</si>
  <si>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</si>
  <si>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</si>
  <si>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</si>
  <si>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</si>
  <si>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</si>
  <si>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</si>
  <si>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</si>
  <si>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</si>
  <si>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</si>
  <si>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</si>
  <si>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</si>
  <si>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</si>
  <si>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</si>
  <si>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</si>
  <si>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</si>
  <si>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</si>
  <si>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</si>
  <si>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</si>
  <si>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</si>
  <si>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</si>
  <si>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</si>
  <si>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</si>
  <si>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</si>
  <si>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</si>
  <si>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</si>
  <si>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</si>
  <si>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</si>
  <si>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</si>
  <si>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</si>
  <si>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</si>
  <si>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</si>
  <si>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</si>
  <si>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</si>
  <si>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</si>
  <si>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</si>
  <si>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</si>
  <si>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</si>
  <si>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</si>
  <si>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</si>
  <si>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</si>
  <si>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</si>
  <si>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</si>
  <si>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</si>
  <si>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</si>
  <si>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</si>
  <si>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</si>
  <si>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</si>
  <si>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</si>
  <si>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</si>
  <si>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</si>
  <si>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</si>
  <si>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</si>
  <si>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</si>
  <si>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</si>
  <si>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</si>
  <si>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</si>
  <si>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</si>
  <si>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</si>
  <si>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</si>
  <si>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</si>
  <si>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</si>
  <si>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</si>
  <si>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</si>
  <si>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</si>
  <si>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</si>
  <si>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</si>
  <si>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</si>
  <si>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</si>
  <si>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</si>
  <si>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</si>
  <si>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</si>
  <si>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</si>
  <si>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</si>
  <si>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</si>
  <si>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</si>
  <si>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</si>
  <si>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</si>
  <si>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</si>
  <si>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</si>
  <si>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</si>
  <si>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</si>
  <si>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</si>
  <si>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</si>
  <si>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</si>
  <si>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</si>
  <si>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</si>
  <si>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</si>
  <si>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</si>
  <si>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</si>
  <si>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</si>
  <si>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</si>
  <si>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</si>
  <si>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</si>
  <si>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</si>
  <si>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</si>
  <si>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</si>
  <si>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</si>
  <si>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</si>
  <si>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</si>
  <si>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</si>
  <si>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</si>
  <si>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</si>
  <si>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</si>
  <si>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</si>
  <si>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</si>
  <si>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</si>
  <si>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</si>
  <si>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</si>
  <si>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</si>
  <si>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</si>
  <si>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</si>
  <si>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</si>
  <si>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</si>
  <si>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</si>
  <si>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</si>
  <si>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</si>
  <si>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</si>
  <si>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</si>
  <si>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</si>
  <si>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</si>
  <si>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</si>
  <si>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</si>
  <si>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</si>
  <si>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</si>
  <si>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</si>
  <si>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</si>
  <si>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</si>
  <si>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</si>
  <si>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</si>
  <si>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</si>
  <si>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</si>
  <si>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</si>
  <si>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</si>
  <si>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</si>
  <si>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</si>
  <si>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</si>
  <si>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</si>
  <si>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</si>
  <si>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</si>
  <si>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</si>
  <si>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</si>
  <si>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</si>
  <si>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</si>
  <si>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</si>
  <si>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</si>
  <si>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</si>
  <si>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</si>
  <si>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</si>
  <si>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</si>
  <si>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</si>
  <si>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</si>
  <si>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</si>
  <si>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</si>
  <si>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</si>
  <si>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</si>
  <si>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</si>
  <si>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</si>
  <si>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</si>
  <si>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</si>
  <si>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</si>
  <si>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</si>
  <si>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</si>
  <si>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</si>
  <si>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</si>
  <si>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</si>
  <si>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</si>
  <si>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</si>
  <si>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</si>
  <si>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</si>
  <si>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</si>
  <si>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</si>
  <si>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</si>
  <si>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</si>
  <si>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</si>
  <si>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</si>
  <si>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</si>
  <si>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</si>
  <si>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</si>
  <si>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</si>
  <si>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</si>
  <si>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</si>
  <si>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</si>
  <si>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</si>
  <si>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</si>
  <si>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</si>
  <si>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</si>
  <si>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</si>
  <si>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</si>
  <si>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</si>
  <si>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</si>
  <si>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</si>
  <si>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</si>
  <si>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</si>
  <si>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</si>
  <si>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</si>
  <si>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</si>
  <si>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</si>
  <si>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</si>
  <si>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</si>
  <si>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</si>
  <si>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</si>
  <si>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</si>
  <si>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</si>
  <si>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</si>
  <si>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</si>
  <si>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</si>
  <si>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</si>
  <si>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</si>
  <si>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</si>
  <si>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</si>
  <si>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</si>
  <si>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</si>
  <si>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</si>
  <si>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</si>
  <si>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</si>
  <si>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</si>
  <si>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</si>
  <si>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</si>
  <si>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</si>
  <si>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</si>
  <si>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</si>
  <si>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</si>
  <si>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</si>
  <si>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</si>
  <si>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</si>
  <si>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</si>
  <si>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</si>
  <si>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</si>
  <si>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</si>
  <si>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</si>
  <si>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</si>
  <si>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</si>
  <si>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</si>
  <si>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</si>
  <si>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</si>
  <si>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</si>
  <si>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</si>
  <si>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</si>
  <si>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</si>
  <si>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</si>
  <si>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</si>
  <si>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</si>
  <si>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</si>
  <si>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</si>
  <si>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</si>
  <si>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</si>
  <si>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</si>
  <si>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</si>
  <si>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</si>
  <si>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</si>
  <si>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</si>
  <si>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</si>
  <si>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</si>
  <si>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</si>
  <si>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</si>
  <si>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</si>
  <si>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</si>
  <si>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</si>
  <si>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</si>
  <si>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</si>
  <si>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</si>
  <si>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</si>
  <si>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</si>
  <si>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</si>
  <si>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</si>
  <si>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</si>
  <si>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</si>
  <si>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</si>
  <si>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</si>
  <si>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</si>
  <si>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</si>
  <si>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</si>
  <si>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</si>
  <si>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</si>
  <si>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</si>
  <si>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</si>
  <si>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</si>
  <si>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</si>
  <si>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</si>
  <si>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</si>
  <si>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</si>
  <si>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</si>
  <si>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</si>
  <si>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</si>
  <si>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</si>
  <si>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</si>
  <si>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</si>
  <si>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</si>
  <si>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</si>
  <si>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</si>
  <si>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</si>
  <si>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</si>
  <si>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</si>
  <si>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</si>
  <si>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</si>
  <si>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</si>
  <si>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</si>
  <si>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</si>
  <si>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</si>
  <si>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</si>
  <si>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</si>
  <si>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</si>
  <si>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</si>
  <si>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</si>
  <si>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</si>
  <si>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</si>
  <si>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</si>
  <si>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</si>
  <si>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</si>
  <si>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</si>
  <si>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</si>
  <si>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</si>
  <si>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</si>
  <si>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</si>
  <si>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</si>
  <si>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</si>
  <si>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</si>
  <si>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</si>
  <si>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</si>
  <si>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</si>
  <si>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</si>
  <si>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</si>
  <si>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</si>
  <si>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</si>
  <si>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</si>
  <si>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</si>
  <si>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</si>
  <si>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</si>
  <si>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</si>
  <si>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</si>
  <si>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</si>
  <si>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</si>
  <si>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</si>
  <si>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</si>
  <si>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</si>
  <si>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</si>
  <si>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</si>
  <si>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</si>
  <si>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</si>
  <si>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</si>
  <si>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</si>
  <si>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</si>
  <si>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</si>
  <si>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</si>
  <si>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</si>
  <si>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</si>
  <si>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</si>
  <si>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</si>
  <si>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</si>
  <si>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</si>
  <si>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</si>
  <si>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</si>
  <si>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</si>
  <si>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</si>
  <si>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</si>
  <si>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</si>
  <si>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</si>
  <si>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</si>
  <si>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</si>
  <si>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</si>
  <si>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</si>
  <si>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</si>
  <si>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</si>
  <si>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</si>
  <si>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</si>
  <si>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</si>
  <si>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</si>
  <si>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</si>
  <si>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</si>
  <si>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</si>
  <si>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</si>
  <si>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</si>
  <si>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</si>
  <si>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</si>
  <si>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</si>
  <si>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</si>
  <si>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</si>
  <si>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</si>
  <si>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</si>
  <si>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</si>
  <si>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</si>
  <si>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</si>
  <si>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</si>
  <si>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</si>
  <si>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</si>
  <si>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</si>
  <si>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</si>
  <si>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</si>
  <si>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</si>
  <si>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</si>
  <si>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</si>
  <si>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</si>
  <si>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</si>
  <si>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</si>
  <si>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</si>
  <si>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</si>
  <si>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</si>
  <si>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</si>
  <si>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</si>
  <si>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</si>
  <si>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</si>
  <si>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</si>
  <si>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</si>
  <si>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</si>
  <si>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</si>
  <si>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</si>
  <si>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</si>
  <si>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</si>
  <si>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</si>
  <si>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</si>
  <si>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</si>
  <si>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</si>
  <si>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</si>
  <si>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</si>
  <si>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</si>
  <si>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</si>
  <si>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</si>
  <si>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</si>
  <si>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</si>
  <si>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</si>
  <si>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</si>
  <si>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</si>
  <si>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</si>
  <si>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</si>
  <si>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</si>
  <si>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</si>
  <si>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</si>
  <si>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</si>
  <si>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</si>
  <si>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</si>
  <si>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</si>
  <si>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</si>
  <si>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</si>
  <si>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</si>
  <si>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</si>
  <si>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</si>
  <si>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</si>
  <si>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</si>
  <si>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</si>
  <si>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</si>
  <si>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</si>
  <si>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</si>
  <si>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</si>
  <si>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</si>
  <si>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</si>
  <si>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</si>
  <si>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</si>
  <si>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</si>
  <si>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</si>
  <si>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</si>
  <si>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</si>
  <si>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</si>
  <si>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</si>
  <si>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</si>
  <si>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</si>
  <si>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</si>
  <si>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</si>
  <si>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</si>
  <si>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</si>
  <si>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</si>
  <si>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</si>
  <si>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</si>
  <si>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</si>
  <si>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</si>
  <si>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</si>
  <si>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</si>
  <si>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</si>
  <si>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</si>
  <si>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</si>
  <si>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</si>
  <si>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</si>
  <si>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</si>
  <si>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</si>
  <si>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</si>
  <si>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</si>
  <si>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</si>
  <si>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</si>
  <si>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</si>
  <si>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</si>
  <si>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</si>
  <si>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</si>
  <si>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</si>
  <si>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</si>
  <si>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</si>
  <si>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</si>
  <si>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</si>
  <si>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</si>
  <si>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</si>
  <si>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</si>
  <si>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</si>
  <si>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</si>
  <si>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</si>
  <si>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</si>
  <si>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</si>
  <si>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</si>
  <si>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</si>
  <si>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</si>
  <si>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</si>
  <si>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</si>
  <si>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</si>
  <si>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</si>
  <si>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</si>
  <si>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</si>
  <si>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</si>
  <si>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</si>
  <si>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</si>
  <si>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</si>
  <si>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</si>
  <si>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</si>
  <si>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</si>
  <si>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</si>
  <si>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</si>
  <si>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</si>
  <si>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</si>
  <si>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</si>
  <si>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</si>
  <si>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</si>
  <si>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</si>
  <si>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</si>
  <si>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</si>
  <si>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</si>
  <si>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</si>
  <si>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</si>
  <si>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</si>
  <si>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</si>
  <si>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</si>
  <si>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</si>
  <si>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</si>
  <si>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</si>
  <si>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</si>
  <si>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</si>
  <si>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</si>
  <si>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</si>
  <si>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</si>
  <si>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</si>
  <si>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</si>
  <si>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</si>
  <si>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</si>
  <si>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</si>
  <si>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</si>
  <si>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</si>
  <si>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</si>
  <si>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</si>
  <si>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</si>
  <si>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</si>
  <si>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</si>
  <si>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</si>
  <si>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</si>
  <si>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</si>
  <si>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</si>
  <si>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</si>
  <si>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</si>
  <si>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</si>
  <si>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</si>
  <si>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</si>
  <si>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</si>
  <si>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</si>
  <si>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</si>
  <si>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</si>
  <si>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</si>
  <si>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</si>
  <si>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</si>
  <si>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</si>
  <si>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</si>
  <si>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</si>
  <si>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</si>
  <si>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</si>
  <si>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</si>
  <si>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</si>
  <si>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</si>
  <si>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</si>
  <si>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</si>
  <si>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</si>
  <si>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</si>
  <si>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</si>
  <si>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</si>
  <si>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</si>
  <si>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</si>
  <si>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</si>
  <si>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</si>
  <si>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</si>
  <si>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</si>
  <si>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</si>
  <si>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</si>
  <si>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</si>
  <si>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</si>
  <si>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</si>
  <si>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</si>
  <si>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</si>
  <si>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</si>
  <si>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</si>
  <si>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</si>
  <si>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</si>
  <si>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</si>
  <si>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</si>
  <si>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</si>
  <si>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</si>
  <si>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</si>
  <si>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</si>
  <si>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</si>
  <si>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</si>
  <si>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</si>
  <si>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</si>
  <si>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</si>
  <si>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</si>
  <si>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</si>
  <si>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</si>
  <si>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</si>
  <si>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</si>
  <si>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</si>
  <si>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</si>
  <si>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</si>
  <si>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</si>
  <si>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</si>
  <si>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</si>
  <si>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</si>
  <si>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</si>
  <si>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</si>
  <si>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</si>
  <si>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</si>
  <si>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</si>
  <si>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</si>
  <si>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</si>
  <si>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</si>
  <si>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</si>
  <si>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</si>
  <si>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</si>
  <si>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</si>
  <si>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</si>
  <si>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</si>
  <si>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</si>
  <si>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</si>
  <si>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</si>
  <si>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</si>
  <si>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</si>
  <si>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</si>
  <si>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</si>
  <si>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</si>
  <si>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</si>
  <si>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</si>
  <si>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</si>
  <si>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</si>
  <si>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</si>
  <si>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</si>
  <si>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</si>
  <si>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</si>
  <si>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</si>
  <si>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</si>
  <si>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</si>
  <si>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</si>
  <si>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</si>
  <si>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</si>
  <si>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</si>
  <si>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</si>
  <si>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</si>
  <si>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</si>
  <si>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</si>
  <si>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</si>
  <si>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</si>
  <si>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</si>
  <si>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</si>
  <si>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</si>
  <si>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</si>
  <si>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</si>
  <si>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</si>
  <si>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</si>
  <si>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</si>
  <si>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</si>
  <si>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</si>
  <si>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</si>
  <si>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</si>
  <si>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</si>
  <si>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</si>
  <si>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</si>
  <si>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</si>
  <si>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</si>
  <si>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</si>
  <si>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</si>
  <si>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</si>
  <si>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</si>
  <si>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</si>
  <si>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</si>
  <si>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</si>
  <si>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</si>
  <si>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</si>
  <si>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</si>
  <si>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</si>
  <si>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</si>
  <si>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</si>
  <si>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</si>
  <si>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</si>
  <si>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</si>
  <si>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</si>
  <si>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</si>
  <si>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</si>
  <si>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</si>
  <si>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</si>
  <si>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</si>
  <si>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</si>
  <si>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</si>
  <si>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</si>
  <si>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</si>
  <si>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</si>
  <si>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</si>
  <si>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</si>
  <si>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</si>
  <si>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</si>
  <si>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</si>
  <si>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</si>
  <si>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</si>
  <si>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</si>
  <si>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</si>
  <si>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</si>
  <si>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</si>
  <si>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</si>
  <si>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</si>
  <si>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</si>
  <si>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</si>
  <si>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</si>
  <si>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</si>
  <si>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</si>
  <si>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</si>
  <si>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</si>
  <si>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</si>
  <si>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</si>
  <si>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</si>
  <si>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</si>
  <si>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</si>
  <si>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</si>
  <si>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</si>
  <si>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</si>
  <si>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</si>
  <si>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</si>
  <si>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</si>
  <si>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</si>
  <si>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</si>
  <si>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</si>
  <si>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</si>
  <si>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</si>
  <si>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</si>
  <si>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</si>
  <si>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</si>
  <si>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</si>
  <si>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</si>
  <si>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</si>
  <si>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</si>
  <si>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</si>
  <si>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</si>
  <si>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</si>
  <si>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</si>
  <si>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</si>
  <si>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</si>
  <si>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</si>
  <si>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</si>
  <si>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</si>
  <si>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</si>
  <si>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</si>
  <si>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</si>
  <si>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</si>
  <si>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</si>
  <si>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</si>
  <si>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</si>
  <si>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</si>
  <si>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</si>
  <si>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</si>
  <si>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</si>
  <si>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</si>
  <si>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</si>
  <si>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</si>
  <si>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</si>
  <si>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</si>
  <si>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</si>
  <si>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</si>
  <si>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</si>
  <si>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</si>
  <si>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</si>
  <si>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</si>
  <si>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</si>
  <si>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</si>
  <si>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</si>
  <si>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</si>
  <si>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</si>
  <si>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</si>
  <si>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</si>
  <si>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</si>
  <si>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</si>
  <si>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</si>
  <si>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</si>
  <si>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</si>
  <si>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</si>
  <si>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</si>
  <si>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</si>
  <si>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</si>
  <si>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</si>
  <si>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</si>
  <si>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</si>
  <si>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</si>
  <si>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</si>
  <si>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</si>
  <si>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</si>
  <si>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</si>
  <si>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</si>
  <si>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</si>
  <si>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</si>
  <si>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</si>
  <si>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</si>
  <si>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</si>
  <si>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</si>
  <si>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</si>
  <si>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</si>
  <si>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</si>
  <si>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</si>
  <si>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</si>
  <si>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</si>
  <si>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</si>
  <si>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</si>
  <si>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</si>
  <si>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</si>
  <si>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</si>
  <si>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</si>
  <si>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</si>
  <si>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</si>
  <si>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</si>
  <si>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</si>
  <si>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</si>
  <si>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</si>
  <si>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</si>
  <si>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</si>
  <si>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</si>
  <si>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</si>
  <si>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</si>
  <si>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</si>
  <si>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</si>
  <si>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</si>
  <si>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</si>
  <si>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</si>
  <si>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</si>
  <si>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</si>
  <si>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</si>
  <si>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</si>
  <si>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</si>
  <si>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</si>
  <si>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</si>
  <si>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</si>
  <si>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</si>
  <si>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</si>
  <si>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</si>
  <si>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</si>
  <si>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</si>
  <si>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</si>
  <si>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</si>
  <si>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</si>
  <si>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</si>
  <si>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</si>
  <si>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</si>
  <si>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</si>
  <si>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</si>
  <si>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</si>
  <si>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</si>
  <si>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</si>
  <si>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</si>
  <si>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</si>
  <si>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</si>
  <si>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</si>
  <si>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</si>
  <si>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</si>
  <si>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</si>
  <si>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</si>
  <si>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</si>
  <si>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</si>
  <si>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</si>
  <si>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</si>
  <si>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</si>
  <si>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</si>
  <si>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</si>
  <si>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</si>
  <si>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</si>
  <si>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</si>
  <si>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</si>
  <si>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</si>
  <si>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</si>
  <si>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</si>
  <si>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</si>
  <si>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</si>
  <si>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</si>
  <si>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</si>
  <si>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</si>
  <si>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</si>
  <si>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</si>
  <si>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</si>
  <si>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</si>
  <si>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</si>
  <si>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</si>
  <si>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</si>
  <si>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</si>
  <si>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</si>
  <si>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</si>
  <si>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</si>
  <si>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</si>
  <si>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</si>
  <si>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</si>
  <si>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</si>
  <si>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</si>
  <si>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</si>
  <si>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</si>
  <si>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</si>
  <si>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</si>
  <si>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</si>
  <si>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</si>
  <si>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</si>
  <si>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</si>
  <si>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</si>
  <si>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</si>
  <si>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</si>
  <si>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</si>
  <si>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</si>
  <si>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</si>
  <si>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</si>
  <si>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</si>
  <si>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</si>
  <si>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</si>
  <si>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</si>
  <si>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</si>
  <si>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</si>
  <si>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</si>
  <si>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</si>
  <si>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</si>
  <si>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</si>
  <si>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</si>
  <si>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</si>
  <si>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</si>
  <si>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</si>
  <si>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</si>
  <si>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</si>
  <si>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</si>
  <si>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</si>
  <si>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</si>
  <si>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</si>
  <si>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</si>
  <si>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</si>
  <si>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</si>
  <si>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</si>
  <si>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</si>
  <si>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</si>
  <si>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</si>
  <si>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</si>
  <si>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</si>
  <si>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</si>
  <si>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</si>
  <si>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</si>
  <si>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</si>
  <si>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</si>
  <si>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</si>
  <si>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</si>
  <si>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</si>
  <si>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</si>
  <si>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</si>
  <si>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</si>
  <si>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</si>
  <si>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</si>
  <si>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</si>
  <si>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</si>
  <si>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</si>
  <si>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</si>
  <si>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</si>
  <si>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</si>
  <si>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</si>
  <si>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</si>
  <si>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</si>
  <si>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</si>
  <si>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</si>
  <si>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</si>
  <si>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</si>
  <si>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</si>
  <si>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</si>
  <si>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</si>
  <si>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</si>
  <si>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</si>
  <si>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</si>
  <si>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</si>
  <si>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</si>
  <si>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</si>
  <si>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</si>
  <si>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</si>
  <si>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</si>
  <si>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</si>
  <si>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</si>
  <si>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</si>
  <si>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</si>
  <si>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</si>
  <si>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</si>
  <si>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</si>
  <si>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</si>
  <si>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</si>
  <si>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</si>
  <si>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</si>
  <si>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</si>
  <si>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</si>
  <si>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</si>
  <si>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</si>
  <si>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</si>
  <si>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</si>
  <si>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</si>
  <si>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</si>
  <si>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</si>
  <si>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</si>
  <si>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</si>
  <si>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</si>
  <si>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</si>
  <si>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</si>
  <si>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</si>
  <si>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</si>
  <si>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</si>
  <si>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</si>
  <si>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</si>
  <si>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</si>
  <si>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</si>
  <si>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</si>
  <si>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</si>
  <si>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</si>
  <si>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</si>
  <si>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</si>
  <si>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</si>
  <si>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</si>
  <si>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</si>
  <si>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</si>
  <si>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</si>
  <si>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</si>
  <si>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</si>
  <si>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</si>
  <si>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</si>
  <si>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</si>
  <si>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</si>
  <si>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</si>
  <si>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</si>
  <si>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</si>
  <si>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</si>
  <si>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</si>
  <si>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</si>
  <si>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</si>
  <si>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</si>
  <si>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</si>
  <si>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</si>
  <si>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</si>
  <si>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</si>
  <si>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</si>
  <si>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</si>
  <si>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</si>
  <si>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</si>
  <si>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</si>
  <si>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</si>
  <si>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</si>
  <si>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</si>
  <si>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</si>
  <si>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</si>
  <si>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</si>
  <si>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</si>
  <si>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</si>
  <si>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</si>
  <si>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</si>
  <si>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</si>
  <si>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</si>
  <si>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</si>
  <si>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</si>
  <si>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</si>
  <si>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</si>
  <si>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</si>
  <si>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</si>
  <si>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</si>
  <si>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</si>
  <si>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</si>
  <si>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</si>
  <si>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</si>
  <si>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</si>
  <si>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</si>
  <si>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</si>
  <si>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</si>
  <si>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</si>
  <si>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</si>
  <si>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</si>
  <si>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</si>
  <si>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</si>
  <si>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</si>
  <si>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</si>
  <si>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</si>
  <si>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</si>
  <si>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</si>
  <si>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</si>
  <si>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</si>
  <si>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</si>
  <si>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</si>
  <si>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</si>
  <si>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</si>
  <si>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</si>
  <si>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</si>
  <si>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</si>
  <si>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</si>
  <si>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</si>
  <si>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</si>
  <si>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</si>
  <si>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</si>
  <si>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</si>
  <si>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</si>
  <si>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</si>
  <si>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</si>
  <si>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</si>
  <si>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</si>
  <si>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</si>
  <si>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</si>
  <si>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</si>
  <si>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</si>
  <si>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</si>
  <si>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</si>
  <si>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</si>
  <si>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</si>
  <si>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</si>
  <si>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</si>
  <si>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</si>
  <si>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</si>
  <si>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</si>
  <si>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</si>
  <si>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</si>
  <si>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</si>
  <si>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</si>
  <si>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</si>
  <si>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</si>
  <si>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</si>
  <si>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</si>
  <si>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</si>
  <si>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</si>
  <si>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</si>
  <si>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</si>
  <si>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</si>
  <si>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</si>
  <si>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</si>
  <si>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</si>
  <si>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</si>
  <si>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</si>
  <si>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</si>
  <si>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</si>
  <si>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</si>
  <si>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</si>
  <si>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</si>
  <si>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</si>
  <si>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</si>
  <si>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</si>
  <si>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</si>
  <si>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</si>
  <si>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</si>
  <si>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</si>
  <si>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</si>
  <si>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</si>
  <si>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</si>
  <si>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</si>
  <si>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</si>
  <si>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</si>
  <si>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</si>
  <si>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</si>
  <si>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</si>
  <si>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</si>
  <si>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</si>
  <si>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</si>
  <si>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</si>
  <si>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</si>
  <si>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</si>
  <si>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</si>
  <si>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</si>
  <si>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</si>
  <si>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</si>
  <si>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</si>
  <si>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</si>
  <si>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</si>
  <si>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</si>
  <si>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</si>
  <si>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</si>
  <si>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</si>
  <si>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</si>
  <si>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</si>
  <si>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</si>
  <si>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</si>
  <si>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</si>
  <si>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</si>
  <si>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</si>
  <si>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</si>
  <si>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</si>
  <si>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</si>
  <si>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</si>
  <si>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</si>
  <si>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</si>
  <si>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</si>
  <si>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</si>
  <si>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</si>
  <si>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</si>
  <si>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</si>
  <si>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</si>
  <si>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</si>
  <si>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</si>
  <si>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</si>
  <si>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</si>
  <si>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</si>
  <si>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</si>
  <si>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</si>
  <si>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</si>
  <si>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</si>
  <si>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</si>
  <si>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</si>
  <si>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</si>
  <si>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</si>
  <si>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</si>
  <si>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</si>
  <si>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</si>
  <si>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</si>
  <si>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</si>
  <si>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</si>
  <si>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</si>
  <si>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</si>
  <si>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</si>
  <si>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</si>
  <si>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</si>
  <si>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</si>
  <si>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</si>
  <si>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</si>
  <si>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</si>
  <si>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</si>
  <si>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</si>
  <si>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</si>
  <si>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</si>
  <si>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</si>
  <si>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</si>
  <si>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</si>
  <si>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</si>
  <si>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</si>
  <si>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</si>
  <si>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</si>
  <si>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</si>
  <si>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</si>
  <si>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</si>
  <si>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</si>
  <si>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</si>
  <si>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</si>
  <si>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</si>
  <si>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</si>
  <si>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</si>
  <si>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</si>
  <si>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</si>
  <si>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</si>
  <si>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</si>
  <si>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</si>
  <si>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</si>
  <si>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</si>
  <si>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</si>
  <si>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</si>
  <si>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</si>
  <si>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</si>
  <si>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</si>
  <si>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</si>
  <si>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</si>
  <si>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</si>
  <si>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</si>
  <si>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</si>
  <si>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</si>
  <si>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</si>
  <si>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</si>
  <si>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</si>
  <si>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</si>
  <si>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</si>
  <si>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</si>
  <si>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</si>
  <si>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</si>
  <si>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</si>
  <si>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</si>
  <si>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</si>
  <si>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</si>
  <si>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</si>
  <si>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</si>
  <si>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</si>
  <si>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</si>
  <si>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</si>
  <si>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</si>
  <si>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</si>
  <si>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</si>
  <si>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</si>
  <si>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</si>
  <si>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</si>
  <si>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</si>
  <si>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</si>
  <si>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</si>
  <si>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</si>
  <si>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</si>
  <si>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</si>
  <si>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</si>
  <si>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</si>
  <si>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</si>
  <si>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</si>
  <si>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</si>
  <si>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</si>
  <si>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</si>
  <si>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</si>
  <si>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</si>
  <si>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</si>
  <si>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</si>
  <si>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</si>
  <si>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</si>
  <si>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</si>
  <si>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</si>
  <si>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</si>
  <si>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</si>
  <si>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</si>
  <si>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</si>
  <si>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</si>
  <si>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</si>
  <si>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</si>
  <si>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</si>
  <si>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</si>
  <si>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</si>
  <si>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</si>
  <si>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</si>
  <si>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</si>
  <si>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</si>
  <si>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</si>
  <si>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</si>
  <si>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</si>
  <si>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</si>
  <si>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</si>
  <si>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</si>
  <si>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</si>
  <si>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</si>
  <si>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</si>
  <si>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</si>
  <si>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</si>
  <si>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</si>
  <si>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</si>
  <si>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</si>
  <si>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</si>
  <si>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</si>
  <si>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</si>
  <si>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</si>
  <si>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</si>
  <si>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</si>
  <si>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</si>
  <si>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</si>
  <si>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</si>
  <si>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</si>
  <si>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</si>
  <si>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</si>
  <si>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</si>
  <si>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</si>
  <si>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</si>
  <si>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</si>
  <si>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</si>
  <si>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</si>
  <si>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</si>
  <si>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</si>
  <si>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</si>
  <si>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</si>
  <si>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</si>
  <si>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</si>
  <si>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</si>
  <si>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</si>
  <si>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</si>
  <si>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</si>
  <si>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</si>
  <si>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</si>
  <si>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</si>
  <si>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</si>
  <si>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</si>
  <si>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</si>
  <si>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</si>
  <si>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</si>
  <si>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</si>
  <si>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</si>
  <si>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</si>
  <si>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</si>
  <si>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</si>
  <si>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</si>
  <si>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</si>
  <si>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</si>
  <si>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</si>
  <si>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</si>
  <si>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</si>
  <si>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</si>
  <si>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</si>
  <si>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</si>
  <si>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</si>
  <si>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</si>
  <si>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</si>
  <si>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</si>
  <si>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</si>
  <si>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</si>
  <si>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</si>
  <si>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</si>
  <si>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</si>
  <si>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</si>
  <si>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</si>
  <si>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</si>
  <si>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</si>
  <si>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</si>
  <si>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</si>
  <si>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</si>
  <si>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</si>
  <si>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</si>
  <si>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</si>
  <si>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</si>
  <si>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</si>
  <si>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</si>
  <si>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</si>
  <si>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</si>
  <si>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</si>
  <si>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</si>
  <si>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</si>
  <si>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</si>
  <si>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</si>
  <si>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</si>
  <si>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</si>
  <si>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</si>
  <si>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</si>
  <si>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</si>
  <si>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</si>
  <si>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</si>
  <si>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</si>
  <si>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</si>
  <si>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</si>
  <si>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</si>
  <si>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</si>
  <si>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</si>
  <si>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</si>
  <si>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</si>
  <si>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</si>
  <si>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</si>
  <si>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</si>
  <si>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</si>
  <si>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</si>
  <si>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</si>
  <si>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</si>
  <si>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</si>
  <si>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</si>
  <si>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</si>
  <si>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</si>
  <si>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</si>
  <si>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</si>
  <si>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</si>
  <si>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</si>
  <si>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</si>
  <si>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</si>
  <si>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</si>
  <si>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</si>
  <si>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</si>
  <si>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</si>
  <si>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</si>
  <si>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</si>
  <si>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</si>
  <si>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</si>
  <si>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</si>
  <si>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</si>
  <si>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</si>
  <si>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</si>
  <si>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</si>
  <si>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</si>
  <si>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</si>
  <si>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</si>
  <si>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</si>
  <si>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</si>
  <si>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</si>
  <si>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</si>
  <si>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</si>
  <si>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</si>
  <si>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</si>
  <si>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</si>
  <si>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</si>
  <si>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</si>
  <si>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</si>
  <si>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</si>
  <si>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</si>
  <si>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</si>
  <si>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</si>
  <si>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</si>
  <si>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</si>
  <si>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</si>
  <si>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</si>
  <si>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</si>
  <si>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</si>
  <si>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</si>
  <si>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</si>
  <si>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</si>
  <si>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</si>
  <si>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</si>
  <si>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</si>
  <si>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</si>
  <si>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</si>
  <si>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</si>
  <si>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</si>
  <si>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</si>
  <si>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</si>
  <si>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</si>
  <si>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</si>
  <si>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</si>
  <si>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</si>
  <si>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</si>
  <si>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</si>
  <si>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</si>
  <si>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</si>
  <si>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</si>
  <si>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</si>
  <si>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</si>
  <si>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</si>
  <si>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</si>
  <si>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</si>
  <si>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</si>
  <si>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</si>
  <si>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</si>
  <si>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</si>
  <si>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</si>
  <si>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</si>
  <si>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</si>
  <si>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</si>
  <si>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</si>
  <si>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</si>
  <si>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</si>
  <si>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</si>
  <si>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</si>
  <si>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</si>
  <si>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</si>
  <si>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</si>
  <si>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</si>
  <si>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</si>
  <si>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</si>
  <si>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</si>
  <si>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</si>
  <si>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</si>
  <si>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</si>
  <si>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</si>
  <si>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</si>
  <si>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</si>
  <si>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</si>
  <si>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</si>
  <si>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</si>
  <si>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</si>
  <si>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</si>
  <si>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</si>
  <si>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</si>
  <si>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</si>
  <si>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</si>
  <si>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</si>
  <si>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</si>
  <si>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</si>
  <si>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</si>
  <si>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</si>
  <si>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</si>
  <si>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</si>
  <si>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</si>
  <si>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</si>
  <si>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</si>
  <si>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</si>
  <si>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</si>
  <si>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</si>
  <si>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</si>
  <si>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</si>
  <si>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</si>
  <si>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</si>
  <si>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</si>
  <si>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</si>
  <si>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</si>
  <si>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</si>
  <si>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</si>
  <si>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</si>
  <si>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</si>
  <si>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</si>
  <si>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</si>
  <si>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</si>
  <si>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</si>
  <si>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</si>
  <si>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</si>
  <si>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</si>
  <si>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</si>
  <si>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</si>
  <si>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</si>
  <si>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</si>
  <si>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</si>
  <si>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</si>
  <si>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</si>
  <si>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</si>
  <si>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</si>
  <si>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</si>
  <si>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</si>
  <si>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</si>
  <si>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</si>
  <si>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</si>
  <si>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</si>
  <si>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</si>
  <si>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</si>
  <si>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</si>
  <si>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</si>
  <si>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</si>
  <si>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</si>
  <si>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</si>
  <si>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</si>
  <si>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</si>
  <si>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</si>
  <si>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</si>
  <si>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</si>
  <si>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</si>
  <si>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</si>
  <si>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</si>
  <si>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</si>
  <si>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</si>
  <si>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</si>
  <si>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</si>
  <si>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</si>
  <si>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</si>
  <si>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</si>
  <si>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</si>
  <si>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</si>
  <si>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</si>
  <si>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</si>
  <si>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</si>
  <si>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</si>
  <si>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</si>
  <si>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</si>
  <si>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</si>
  <si>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</si>
  <si>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</si>
  <si>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</si>
  <si>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</si>
  <si>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</si>
  <si>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</si>
  <si>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</si>
  <si>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</si>
  <si>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</si>
  <si>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</si>
  <si>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</si>
  <si>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</si>
  <si>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</si>
  <si>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</si>
  <si>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</si>
  <si>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</si>
  <si>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</si>
  <si>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</si>
  <si>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</si>
  <si>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</si>
  <si>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</si>
  <si>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</si>
  <si>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</si>
  <si>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</si>
  <si>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</si>
  <si>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</si>
  <si>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</si>
  <si>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</si>
  <si>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</si>
  <si>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</si>
  <si>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</si>
  <si>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</si>
  <si>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</si>
  <si>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</si>
  <si>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</si>
  <si>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</si>
  <si>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</si>
  <si>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</si>
  <si>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</si>
  <si>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</si>
  <si>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</si>
  <si>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</si>
  <si>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</si>
  <si>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</si>
  <si>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</si>
  <si>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</si>
  <si>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</si>
  <si>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</si>
  <si>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</si>
  <si>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</si>
  <si>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</si>
  <si>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</si>
  <si>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</si>
  <si>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</si>
  <si>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</si>
  <si>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</si>
  <si>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</si>
  <si>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</si>
  <si>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</si>
  <si>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</si>
  <si>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</si>
  <si>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</si>
  <si>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</si>
  <si>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</si>
  <si>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</si>
  <si>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</si>
  <si>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</si>
  <si>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</si>
  <si>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</si>
  <si>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</si>
  <si>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</si>
  <si>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</si>
  <si>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</si>
  <si>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</si>
  <si>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</si>
  <si>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</si>
  <si>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</si>
  <si>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</si>
  <si>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</si>
  <si>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</si>
  <si>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</si>
  <si>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</si>
  <si>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</si>
  <si>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</si>
  <si>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</si>
  <si>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</si>
  <si>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</si>
  <si>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</si>
  <si>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</si>
  <si>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</si>
  <si>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</si>
  <si>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</si>
  <si>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</si>
  <si>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</si>
  <si>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</si>
  <si>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</si>
  <si>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</si>
  <si>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</si>
  <si>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</si>
  <si>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</si>
  <si>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</si>
  <si>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</si>
  <si>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</si>
  <si>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</si>
  <si>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</si>
  <si>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</si>
  <si>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</si>
  <si>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</si>
  <si>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</si>
  <si>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</si>
  <si>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</si>
  <si>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</si>
  <si>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</si>
  <si>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</si>
  <si>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</si>
  <si>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</si>
  <si>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</si>
  <si>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</si>
  <si>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</si>
  <si>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</si>
  <si>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</si>
  <si>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</si>
  <si>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</si>
  <si>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</si>
  <si>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</si>
  <si>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</si>
  <si>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</si>
  <si>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</si>
  <si>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</si>
  <si>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</si>
  <si>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</si>
  <si>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</si>
  <si>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</si>
  <si>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</si>
  <si>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</si>
  <si>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</si>
  <si>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</si>
  <si>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</si>
  <si>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</si>
  <si>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</si>
  <si>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</si>
  <si>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</si>
  <si>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</si>
  <si>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</si>
  <si>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</si>
  <si>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</si>
  <si>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</si>
  <si>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</si>
  <si>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</si>
  <si>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</si>
  <si>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</si>
  <si>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</si>
  <si>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</si>
  <si>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</si>
  <si>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</si>
  <si>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</si>
  <si>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</si>
  <si>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</si>
  <si>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</si>
  <si>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</si>
  <si>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</si>
  <si>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</si>
  <si>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</si>
  <si>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</si>
  <si>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</si>
  <si>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</si>
  <si>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</si>
  <si>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</si>
  <si>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</si>
  <si>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</si>
  <si>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</si>
  <si>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</si>
  <si>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</si>
  <si>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</si>
  <si>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</si>
  <si>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</si>
  <si>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</si>
  <si>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</si>
  <si>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</si>
  <si>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</si>
  <si>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</si>
  <si>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</si>
  <si>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</si>
  <si>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</si>
  <si>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</si>
  <si>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</si>
  <si>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</si>
  <si>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</si>
  <si>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</si>
  <si>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</si>
  <si>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</si>
  <si>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</si>
  <si>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</si>
  <si>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</si>
  <si>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</si>
  <si>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</si>
  <si>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</si>
  <si>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</si>
  <si>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</si>
  <si>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</si>
  <si>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</si>
  <si>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</si>
  <si>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</si>
  <si>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</si>
  <si>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</si>
  <si>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</si>
  <si>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</si>
  <si>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</si>
  <si>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</si>
  <si>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</si>
  <si>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</si>
  <si>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</si>
  <si>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</si>
  <si>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</si>
  <si>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</si>
  <si>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</si>
  <si>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</si>
  <si>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</si>
  <si>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</si>
  <si>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</si>
  <si>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</si>
  <si>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</si>
  <si>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</si>
  <si>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</si>
  <si>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</si>
  <si>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</si>
  <si>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</si>
  <si>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</si>
  <si>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</si>
  <si>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</si>
  <si>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</si>
  <si>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</si>
  <si>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</si>
  <si>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</si>
  <si>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</si>
  <si>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</si>
  <si>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</si>
  <si>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</si>
  <si>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</si>
  <si>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</si>
  <si>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</si>
  <si>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</si>
  <si>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</si>
  <si>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</si>
  <si>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</si>
  <si>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</si>
  <si>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</si>
  <si>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</si>
  <si>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</si>
  <si>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</si>
  <si>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</si>
  <si>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</si>
  <si>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</si>
  <si>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</si>
  <si>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</si>
  <si>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</si>
  <si>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</si>
  <si>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</si>
  <si>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</si>
  <si>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</si>
  <si>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</si>
  <si>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</si>
  <si>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</si>
  <si>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</si>
  <si>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</si>
  <si>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</si>
  <si>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</si>
  <si>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</si>
  <si>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</si>
  <si>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</si>
  <si>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</si>
  <si>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</si>
  <si>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</si>
  <si>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</si>
  <si>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</si>
  <si>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</si>
  <si>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</si>
  <si>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</si>
  <si>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</si>
  <si>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</si>
  <si>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</si>
  <si>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</si>
  <si>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</si>
  <si>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</si>
  <si>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</si>
  <si>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</si>
  <si>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</si>
  <si>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</si>
  <si>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</si>
  <si>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</si>
  <si>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</si>
  <si>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</si>
  <si>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</si>
  <si>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</si>
  <si>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</si>
  <si>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</si>
  <si>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</si>
  <si>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</si>
  <si>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</si>
  <si>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</si>
  <si>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</si>
  <si>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</si>
  <si>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</si>
  <si>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</si>
  <si>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</si>
  <si>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</si>
  <si>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</si>
  <si>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</si>
  <si>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</si>
  <si>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</si>
  <si>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</si>
  <si>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</si>
  <si>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</si>
  <si>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</si>
  <si>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</si>
  <si>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</si>
  <si>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</si>
  <si>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</si>
  <si>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</si>
  <si>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</si>
  <si>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</si>
  <si>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</si>
  <si>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</si>
  <si>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</si>
  <si>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</si>
  <si>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</si>
  <si>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</si>
  <si>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</si>
  <si>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</si>
  <si>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</si>
  <si>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</si>
  <si>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</si>
  <si>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</si>
  <si>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</si>
  <si>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</si>
  <si>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</si>
  <si>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</si>
  <si>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</si>
  <si>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</si>
  <si>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</si>
  <si>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</si>
  <si>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</si>
  <si>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</si>
  <si>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</si>
  <si>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</si>
  <si>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</si>
  <si>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</si>
  <si>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</si>
  <si>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</si>
  <si>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</si>
  <si>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</si>
  <si>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</si>
  <si>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</si>
  <si>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</si>
  <si>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</si>
  <si>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</si>
  <si>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</si>
  <si>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</si>
  <si>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</si>
  <si>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</si>
  <si>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</si>
  <si>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</si>
  <si>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</si>
  <si>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</si>
  <si>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</si>
  <si>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</si>
  <si>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</si>
  <si>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</si>
  <si>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</si>
  <si>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</si>
  <si>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</si>
  <si>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</si>
  <si>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</si>
  <si>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</si>
  <si>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</si>
  <si>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</si>
  <si>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</si>
  <si>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</si>
  <si>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</si>
  <si>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</si>
  <si>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</si>
  <si>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</si>
  <si>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</si>
  <si>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</si>
  <si>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</si>
  <si>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</si>
  <si>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</si>
  <si>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</si>
  <si>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</si>
  <si>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</si>
  <si>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</si>
  <si>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</si>
  <si>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</si>
  <si>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</si>
  <si>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</si>
  <si>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</si>
  <si>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</si>
  <si>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</si>
  <si>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</si>
  <si>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</si>
  <si>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</si>
  <si>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</si>
  <si>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</si>
  <si>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</si>
  <si>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</si>
  <si>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</si>
  <si>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</si>
  <si>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</si>
  <si>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</si>
  <si>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</si>
  <si>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</si>
  <si>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</si>
  <si>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</si>
  <si>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</si>
  <si>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</si>
  <si>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</si>
  <si>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</si>
  <si>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</si>
  <si>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</si>
  <si>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</si>
  <si>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</si>
  <si>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</si>
  <si>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</si>
  <si>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</si>
  <si>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</si>
  <si>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</si>
  <si>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</si>
  <si>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</si>
  <si>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</si>
  <si>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</si>
  <si>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</si>
  <si>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</si>
  <si>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</si>
  <si>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</si>
  <si>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</si>
  <si>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</si>
  <si>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</si>
  <si>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</si>
  <si>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</si>
  <si>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</si>
  <si>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</si>
  <si>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</si>
  <si>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</si>
  <si>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</si>
  <si>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</si>
  <si>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</si>
  <si>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</si>
  <si>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</si>
  <si>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</si>
  <si>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</si>
  <si>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</si>
  <si>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</si>
  <si>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</si>
  <si>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</si>
  <si>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</si>
  <si>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</si>
  <si>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</si>
  <si>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</si>
  <si>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</si>
  <si>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</si>
  <si>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</si>
  <si>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</si>
  <si>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</si>
  <si>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</si>
  <si>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</si>
  <si>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</si>
  <si>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</si>
  <si>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</si>
  <si>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</si>
  <si>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</si>
  <si>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</si>
  <si>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</si>
  <si>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</si>
  <si>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</si>
  <si>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</si>
  <si>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</si>
  <si>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</si>
  <si>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</si>
  <si>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</si>
  <si>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</si>
  <si>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</si>
  <si>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</si>
  <si>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</si>
  <si>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</si>
  <si>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</si>
  <si>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</si>
  <si>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</si>
  <si>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</si>
  <si>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</si>
  <si>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</si>
  <si>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</si>
  <si>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</si>
  <si>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</si>
  <si>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</si>
  <si>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</si>
  <si>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</si>
  <si>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</si>
  <si>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</si>
  <si>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</si>
  <si>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</si>
  <si>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</si>
  <si>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</si>
  <si>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</si>
  <si>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</si>
  <si>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</si>
  <si>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</si>
  <si>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</si>
  <si>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</si>
  <si>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</si>
  <si>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</si>
  <si>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</si>
  <si>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</si>
  <si>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</si>
  <si>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</si>
  <si>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</si>
  <si>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</si>
  <si>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</si>
  <si>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</si>
  <si>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</si>
  <si>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</si>
  <si>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</si>
  <si>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</si>
  <si>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</si>
  <si>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</si>
  <si>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</si>
  <si>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</si>
  <si>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</si>
  <si>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</si>
  <si>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</si>
  <si>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</si>
  <si>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</si>
  <si>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</si>
  <si>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</si>
  <si>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</si>
  <si>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</si>
  <si>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</si>
  <si>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</si>
  <si>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</si>
  <si>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</si>
  <si>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</si>
  <si>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</si>
  <si>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</si>
  <si>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</si>
  <si>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</si>
  <si>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</si>
  <si>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</si>
  <si>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</si>
  <si>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</si>
  <si>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</si>
  <si>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</si>
  <si>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</si>
  <si>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</si>
  <si>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</si>
  <si>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</si>
  <si>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</si>
  <si>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</si>
  <si>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</si>
  <si>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</si>
  <si>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</si>
  <si>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</si>
  <si>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</si>
  <si>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</si>
  <si>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</si>
  <si>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</si>
  <si>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</si>
  <si>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</si>
  <si>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</si>
  <si>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</si>
  <si>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</si>
  <si>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</si>
  <si>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</si>
  <si>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</si>
  <si>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</si>
  <si>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</si>
  <si>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</si>
  <si>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</si>
  <si>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</si>
  <si>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</si>
  <si>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</si>
  <si>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</si>
  <si>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</si>
  <si>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</si>
  <si>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</si>
  <si>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</si>
  <si>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</si>
  <si>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</si>
  <si>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</si>
  <si>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</si>
  <si>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</si>
  <si>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</si>
  <si>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</si>
  <si>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</si>
  <si>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</si>
  <si>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</si>
  <si>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</si>
  <si>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</si>
  <si>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</si>
  <si>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</si>
  <si>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</si>
  <si>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</si>
  <si>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</si>
  <si>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</si>
  <si>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</si>
  <si>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</si>
  <si>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</si>
  <si>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</si>
  <si>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</si>
  <si>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</si>
  <si>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</si>
  <si>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</si>
  <si>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</si>
  <si>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</si>
  <si>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</si>
  <si>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</si>
  <si>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</si>
  <si>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</si>
  <si>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</si>
  <si>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</si>
  <si>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</si>
  <si>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</si>
  <si>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</si>
  <si>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</si>
  <si>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</si>
  <si>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</si>
  <si>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</si>
  <si>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</si>
  <si>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</si>
  <si>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</si>
  <si>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</si>
  <si>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</si>
  <si>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</si>
  <si>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</si>
  <si>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</si>
  <si>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</si>
  <si>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</si>
  <si>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</si>
  <si>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</si>
  <si>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</si>
  <si>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</si>
  <si>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</si>
  <si>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</si>
  <si>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</si>
  <si>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</si>
  <si>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</si>
  <si>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</si>
  <si>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</si>
  <si>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</si>
  <si>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</si>
  <si>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</si>
  <si>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</si>
  <si>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</si>
  <si>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</si>
  <si>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</si>
  <si>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</si>
  <si>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</si>
  <si>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</si>
  <si>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</si>
  <si>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</si>
  <si>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</si>
  <si>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</si>
  <si>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</si>
  <si>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</si>
  <si>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</si>
  <si>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</si>
  <si>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</si>
  <si>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</si>
  <si>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</si>
  <si>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</si>
  <si>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</si>
  <si>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</si>
  <si>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</si>
  <si>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</si>
  <si>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</si>
  <si>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</si>
  <si>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</si>
  <si>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</si>
  <si>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</si>
  <si>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</si>
  <si>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</si>
  <si>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</si>
  <si>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</si>
  <si>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</si>
  <si>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</si>
  <si>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</si>
  <si>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</si>
  <si>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</si>
  <si>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</si>
  <si>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</si>
  <si>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</si>
  <si>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</si>
  <si>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</si>
  <si>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</si>
  <si>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</si>
  <si>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</si>
  <si>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</si>
  <si>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</si>
  <si>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</si>
  <si>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</si>
  <si>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</si>
  <si>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</si>
  <si>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</si>
  <si>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</si>
  <si>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</si>
  <si>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</si>
  <si>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</si>
  <si>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</si>
  <si>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</si>
  <si>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</si>
  <si>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</si>
  <si>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</si>
  <si>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</si>
  <si>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</si>
  <si>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</si>
  <si>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</si>
  <si>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</si>
  <si>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</si>
  <si>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</si>
  <si>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</si>
  <si>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</si>
  <si>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</si>
  <si>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</si>
  <si>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</si>
  <si>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</si>
  <si>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</si>
  <si>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</si>
  <si>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</si>
  <si>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</si>
  <si>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</si>
  <si>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</si>
  <si>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</si>
  <si>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</si>
  <si>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</si>
  <si>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</si>
  <si>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</si>
  <si>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</si>
  <si>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</si>
  <si>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</si>
  <si>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</si>
  <si>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</si>
  <si>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</si>
  <si>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</si>
  <si>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</si>
  <si>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</si>
  <si>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</si>
  <si>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</si>
  <si>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</si>
  <si>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</si>
  <si>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</si>
  <si>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</si>
  <si>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</si>
  <si>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</si>
  <si>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</si>
  <si>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</si>
  <si>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</si>
  <si>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</si>
  <si>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</si>
  <si>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</si>
  <si>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</si>
  <si>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</si>
  <si>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</si>
  <si>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</si>
  <si>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</si>
  <si>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</si>
  <si>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</si>
  <si>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</si>
  <si>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</si>
  <si>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</si>
  <si>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</si>
  <si>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</si>
  <si>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</si>
  <si>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</si>
  <si>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</si>
  <si>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</si>
  <si>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</si>
  <si>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</si>
  <si>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</si>
  <si>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</si>
  <si>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</si>
  <si>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</si>
  <si>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</si>
  <si>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</si>
  <si>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</si>
  <si>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</si>
  <si>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</si>
  <si>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</si>
  <si>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</si>
  <si>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</si>
  <si>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</si>
  <si>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</si>
  <si>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</si>
  <si>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</si>
  <si>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</si>
  <si>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</si>
  <si>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</si>
  <si>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</si>
  <si>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</si>
  <si>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</si>
  <si>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</si>
  <si>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</si>
  <si>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</si>
  <si>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</si>
  <si>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</si>
  <si>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</si>
  <si>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</si>
  <si>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</si>
  <si>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</si>
  <si>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</si>
  <si>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</si>
  <si>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</si>
  <si>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</si>
  <si>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</si>
  <si>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</si>
  <si>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</si>
  <si>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</si>
  <si>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</si>
  <si>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</si>
  <si>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</si>
  <si>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</si>
  <si>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</si>
  <si>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</si>
  <si>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</si>
  <si>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</si>
  <si>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</si>
  <si>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</si>
  <si>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</si>
  <si>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</si>
  <si>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</si>
  <si>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</si>
  <si>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</si>
  <si>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</si>
  <si>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</si>
  <si>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</si>
  <si>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</si>
  <si>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</si>
  <si>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</si>
  <si>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</si>
  <si>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</si>
  <si>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</si>
  <si>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</si>
  <si>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</si>
  <si>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</si>
  <si>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</si>
  <si>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</si>
  <si>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</si>
  <si>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</si>
  <si>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</si>
  <si>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</si>
  <si>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</si>
  <si>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</si>
  <si>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</si>
  <si>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</si>
  <si>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</si>
  <si>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</si>
  <si>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</si>
  <si>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</si>
  <si>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</si>
  <si>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</si>
  <si>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</si>
  <si>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</si>
  <si>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</si>
  <si>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</si>
  <si>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</si>
  <si>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</si>
  <si>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</si>
  <si>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</si>
  <si>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</si>
  <si>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</si>
  <si>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</si>
  <si>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</si>
  <si>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</si>
  <si>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</si>
  <si>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</si>
  <si>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</si>
  <si>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</si>
  <si>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</si>
  <si>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</si>
  <si>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</si>
  <si>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</si>
  <si>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</si>
  <si>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</si>
  <si>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</si>
  <si>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</si>
  <si>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</si>
  <si>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</si>
  <si>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</si>
  <si>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</si>
  <si>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</si>
  <si>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</si>
  <si>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</si>
  <si>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</si>
  <si>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</si>
  <si>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</si>
  <si>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</si>
  <si>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</si>
  <si>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</si>
  <si>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</si>
  <si>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</si>
  <si>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</si>
  <si>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</si>
  <si>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</si>
  <si>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</si>
  <si>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</si>
  <si>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</si>
  <si>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</si>
  <si>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</si>
  <si>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</si>
  <si>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</si>
  <si>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</si>
  <si>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</si>
  <si>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</si>
  <si>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</si>
  <si>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</si>
  <si>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</si>
  <si>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</si>
  <si>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</si>
  <si>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</si>
  <si>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</si>
  <si>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</si>
  <si>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</si>
  <si>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</si>
  <si>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</si>
  <si>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</si>
  <si>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</si>
  <si>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</si>
  <si>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</si>
  <si>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</si>
  <si>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</si>
  <si>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</si>
  <si>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</si>
  <si>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</si>
  <si>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</si>
  <si>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</si>
  <si>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</si>
  <si>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</si>
  <si>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</si>
  <si>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</si>
  <si>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</si>
  <si>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</si>
  <si>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</si>
  <si>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</si>
  <si>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</si>
  <si>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</si>
  <si>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</si>
  <si>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</si>
  <si>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</si>
  <si>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</si>
  <si>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</si>
  <si>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</si>
  <si>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</si>
  <si>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</si>
  <si>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</si>
  <si>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</si>
  <si>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</si>
  <si>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</si>
  <si>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</si>
  <si>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</si>
  <si>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</si>
  <si>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</si>
  <si>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</si>
  <si>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</si>
  <si>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</si>
  <si>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</si>
  <si>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</si>
  <si>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</si>
  <si>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</si>
  <si>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</si>
  <si>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</si>
  <si>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</si>
  <si>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</si>
  <si>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</si>
  <si>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</si>
  <si>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</si>
  <si>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</si>
  <si>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</si>
  <si>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</si>
  <si>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</si>
  <si>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</si>
  <si>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</si>
  <si>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</si>
  <si>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</si>
  <si>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</si>
  <si>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</si>
  <si>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</si>
  <si>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</si>
  <si>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</si>
  <si>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</si>
  <si>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</si>
  <si>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</si>
  <si>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</si>
  <si>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</si>
  <si>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</si>
  <si>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</si>
  <si>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</si>
  <si>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</si>
  <si>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</si>
  <si>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</si>
  <si>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</si>
  <si>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</si>
  <si>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</si>
  <si>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</si>
  <si>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</si>
  <si>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</si>
  <si>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</si>
  <si>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</si>
  <si>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</si>
  <si>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</si>
  <si>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</si>
  <si>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</si>
  <si>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</si>
  <si>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</si>
  <si>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</si>
  <si>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</si>
  <si>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</si>
  <si>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</si>
  <si>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</si>
  <si>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</si>
  <si>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</si>
  <si>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</si>
  <si>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</si>
  <si>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</si>
  <si>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</si>
  <si>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</si>
  <si>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</si>
  <si>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</si>
  <si>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</si>
  <si>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</si>
  <si>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</si>
  <si>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</si>
  <si>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</si>
  <si>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</si>
  <si>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</si>
  <si>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</si>
  <si>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</si>
  <si>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</si>
  <si>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</si>
  <si>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</si>
  <si>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</si>
  <si>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</si>
  <si>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</si>
  <si>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</si>
  <si>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</si>
  <si>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</si>
  <si>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</si>
  <si>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</si>
  <si>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</si>
  <si>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</si>
  <si>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</si>
  <si>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</si>
  <si>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</si>
  <si>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</si>
  <si>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</si>
  <si>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</si>
  <si>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</si>
  <si>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</si>
  <si>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</si>
  <si>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</si>
  <si>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</si>
  <si>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</si>
  <si>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</si>
  <si>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</si>
  <si>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</si>
  <si>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</si>
  <si>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</si>
  <si>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</si>
  <si>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</si>
  <si>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</si>
  <si>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</si>
  <si>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</si>
  <si>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</si>
  <si>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</si>
  <si>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</si>
  <si>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</si>
  <si>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</si>
  <si>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</si>
  <si>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</si>
  <si>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</si>
  <si>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</si>
  <si>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</si>
  <si>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</si>
  <si>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</si>
  <si>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</si>
  <si>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</si>
  <si>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</si>
  <si>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</si>
  <si>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</si>
  <si>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</si>
  <si>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</si>
  <si>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</si>
  <si>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</si>
  <si>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</si>
  <si>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</si>
  <si>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</si>
  <si>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</si>
  <si>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</si>
  <si>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</si>
  <si>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</si>
  <si>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</si>
  <si>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</si>
  <si>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</si>
  <si>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</si>
  <si>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</si>
  <si>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</si>
  <si>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</si>
  <si>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</si>
  <si>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</si>
  <si>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</si>
  <si>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</si>
  <si>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</si>
  <si>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</si>
  <si>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</si>
  <si>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</si>
  <si>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</si>
  <si>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</si>
  <si>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</si>
  <si>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</si>
  <si>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</si>
  <si>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</si>
  <si>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</si>
  <si>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</si>
  <si>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</si>
  <si>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</si>
  <si>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</si>
  <si>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</si>
  <si>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</si>
  <si>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</si>
  <si>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</si>
  <si>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</si>
  <si>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</si>
  <si>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</si>
  <si>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</si>
  <si>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</si>
  <si>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</si>
  <si>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</si>
  <si>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</si>
  <si>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</si>
  <si>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</si>
  <si>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</si>
  <si>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</si>
  <si>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</si>
  <si>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</si>
  <si>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</si>
  <si>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</si>
  <si>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</si>
  <si>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</si>
  <si>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</si>
  <si>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</si>
  <si>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</si>
  <si>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</si>
  <si>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</si>
  <si>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</si>
  <si>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</si>
  <si>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</si>
  <si>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</si>
  <si>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</si>
  <si>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</si>
  <si>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</si>
  <si>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</si>
  <si>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</si>
  <si>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</si>
  <si>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</si>
  <si>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</si>
  <si>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</si>
  <si>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</si>
  <si>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</si>
  <si>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</si>
  <si>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</si>
  <si>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</si>
  <si>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</si>
  <si>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</si>
  <si>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</si>
  <si>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</si>
  <si>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</si>
  <si>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</si>
  <si>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</si>
  <si>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</si>
  <si>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</si>
  <si>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</si>
  <si>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</si>
  <si>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</si>
  <si>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</si>
  <si>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</si>
  <si>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</si>
  <si>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</si>
  <si>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</si>
  <si>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</si>
  <si>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</si>
  <si>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</si>
  <si>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</si>
  <si>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</si>
  <si>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</si>
  <si>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</si>
  <si>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</si>
  <si>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</si>
  <si>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</si>
  <si>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</si>
  <si>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</si>
  <si>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</si>
  <si>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</si>
  <si>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</si>
  <si>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</si>
  <si>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</si>
  <si>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</si>
  <si>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</si>
  <si>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</si>
  <si>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</si>
  <si>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</si>
  <si>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</si>
  <si>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</si>
  <si>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</si>
  <si>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</si>
  <si>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</si>
  <si>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</si>
  <si>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</si>
  <si>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</si>
  <si>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</si>
  <si>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</si>
  <si>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</si>
  <si>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</si>
  <si>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</si>
  <si>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</si>
  <si>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</si>
  <si>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</si>
  <si>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</si>
  <si>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</si>
  <si>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</si>
  <si>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</si>
  <si>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</si>
  <si>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</si>
  <si>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</si>
  <si>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</si>
  <si>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</si>
  <si>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</si>
  <si>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</si>
  <si>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</si>
  <si>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</si>
  <si>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</si>
  <si>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</si>
  <si>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</si>
  <si>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</si>
  <si>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</si>
  <si>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</si>
  <si>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</si>
  <si>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</si>
  <si>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</si>
  <si>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</si>
  <si>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</si>
  <si>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</si>
  <si>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</si>
  <si>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</si>
  <si>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</si>
  <si>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</si>
  <si>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</si>
  <si>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</si>
  <si>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</si>
  <si>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</si>
  <si>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</si>
  <si>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</si>
  <si>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</si>
  <si>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</si>
  <si>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</si>
  <si>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</si>
  <si>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</si>
  <si>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</si>
  <si>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</si>
  <si>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</si>
  <si>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</si>
  <si>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</si>
  <si>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</si>
  <si>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</si>
  <si>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</si>
  <si>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</si>
  <si>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</si>
  <si>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</si>
  <si>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</si>
  <si>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</si>
  <si>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</si>
  <si>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</si>
  <si>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</si>
  <si>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</si>
  <si>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</si>
  <si>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</si>
  <si>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</si>
  <si>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</si>
  <si>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</si>
  <si>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</si>
  <si>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</si>
  <si>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</si>
  <si>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</si>
  <si>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</si>
  <si>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</si>
  <si>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</si>
  <si>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</si>
  <si>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</si>
  <si>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</si>
  <si>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</si>
  <si>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</si>
  <si>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</si>
  <si>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</si>
  <si>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</si>
  <si>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</si>
  <si>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</si>
  <si>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</si>
  <si>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</si>
  <si>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</si>
  <si>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</si>
  <si>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</si>
  <si>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</si>
  <si>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</si>
  <si>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</si>
  <si>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</si>
  <si>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</si>
  <si>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</si>
  <si>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</si>
  <si>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</si>
  <si>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</si>
  <si>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</si>
  <si>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</si>
  <si>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</si>
  <si>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</si>
  <si>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</si>
  <si>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</si>
  <si>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</si>
  <si>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</si>
  <si>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</si>
  <si>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</si>
  <si>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</si>
  <si>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</si>
  <si>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</si>
  <si>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</si>
  <si>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</si>
  <si>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</si>
  <si>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</si>
  <si>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</si>
  <si>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</si>
  <si>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</si>
  <si>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</si>
  <si>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</si>
  <si>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</si>
  <si>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</si>
  <si>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</si>
  <si>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</si>
  <si>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</si>
  <si>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</si>
  <si>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</si>
  <si>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</si>
  <si>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</si>
  <si>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</si>
  <si>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</si>
  <si>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</si>
  <si>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</si>
  <si>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</si>
  <si>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</si>
  <si>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</si>
  <si>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</si>
  <si>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</si>
  <si>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</si>
  <si>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</si>
  <si>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</si>
  <si>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</si>
  <si>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</si>
  <si>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</si>
  <si>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</si>
  <si>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</si>
  <si>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</si>
  <si>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</si>
  <si>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</si>
  <si>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</si>
  <si>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</si>
  <si>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</si>
  <si>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</si>
  <si>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</si>
  <si>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</si>
  <si>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</si>
  <si>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</si>
  <si>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</si>
  <si>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</si>
  <si>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</si>
  <si>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</si>
  <si>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</si>
  <si>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</si>
  <si>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</si>
  <si>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</si>
  <si>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</si>
  <si>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</si>
  <si>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</si>
  <si>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</si>
  <si>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</si>
  <si>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</si>
  <si>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</si>
  <si>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</si>
  <si>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</si>
  <si>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</si>
  <si>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</si>
  <si>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</si>
  <si>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</si>
  <si>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</si>
  <si>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</si>
  <si>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</si>
  <si>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</si>
  <si>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</si>
  <si>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</si>
  <si>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</si>
  <si>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</si>
  <si>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</si>
  <si>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</si>
  <si>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</si>
  <si>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</si>
  <si>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</si>
  <si>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</si>
  <si>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</si>
  <si>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</si>
  <si>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</si>
  <si>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</si>
  <si>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</si>
  <si>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</si>
  <si>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</si>
  <si>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</si>
  <si>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</si>
  <si>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</si>
  <si>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</si>
  <si>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</si>
  <si>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</si>
  <si>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</si>
  <si>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</si>
  <si>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</si>
  <si>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</si>
  <si>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</si>
  <si>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</si>
  <si>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</si>
  <si>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</si>
  <si>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</si>
  <si>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</si>
  <si>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</si>
  <si>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</si>
  <si>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</si>
  <si>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</si>
  <si>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</si>
  <si>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</si>
  <si>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</si>
  <si>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</si>
  <si>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</si>
  <si>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</si>
  <si>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</si>
  <si>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</si>
  <si>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</si>
  <si>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</si>
  <si>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</si>
  <si>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</si>
  <si>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</si>
  <si>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</si>
  <si>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</si>
  <si>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</si>
  <si>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</si>
  <si>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</si>
  <si>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</si>
  <si>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</si>
  <si>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</si>
  <si>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</si>
  <si>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</si>
  <si>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</si>
  <si>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</si>
  <si>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</si>
  <si>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</si>
  <si>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</si>
  <si>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</si>
  <si>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</si>
  <si>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</si>
  <si>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</si>
  <si>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</si>
  <si>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</si>
  <si>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</si>
  <si>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</si>
  <si>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</si>
  <si>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</si>
  <si>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</si>
  <si>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</si>
  <si>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</si>
  <si>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</si>
  <si>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</si>
  <si>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</si>
  <si>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</si>
  <si>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</si>
  <si>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</si>
  <si>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</si>
  <si>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</si>
  <si>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</si>
  <si>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</si>
  <si>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</si>
  <si>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</si>
  <si>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</si>
  <si>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</si>
  <si>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</si>
  <si>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</si>
  <si>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</si>
  <si>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</si>
  <si>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</si>
  <si>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</si>
  <si>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</si>
  <si>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</si>
  <si>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</si>
  <si>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</si>
  <si>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</si>
  <si>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</si>
  <si>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</si>
  <si>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</si>
  <si>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</si>
  <si>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</si>
  <si>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</si>
  <si>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</si>
  <si>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</si>
  <si>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</si>
  <si>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</si>
  <si>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</si>
  <si>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</si>
  <si>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</si>
  <si>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</si>
  <si>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</si>
  <si>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</si>
  <si>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</si>
  <si>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</si>
  <si>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</si>
  <si>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</si>
  <si>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</si>
  <si>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</si>
  <si>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</si>
  <si>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</si>
  <si>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</si>
  <si>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</si>
  <si>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</si>
  <si>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</si>
  <si>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</si>
  <si>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</si>
  <si>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</si>
  <si>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</si>
  <si>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</si>
  <si>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</si>
  <si>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</si>
  <si>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</si>
  <si>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</si>
  <si>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</si>
  <si>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</si>
  <si>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</si>
  <si>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</si>
  <si>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</si>
  <si>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</si>
  <si>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</si>
  <si>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</si>
  <si>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</si>
  <si>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</si>
  <si>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</si>
  <si>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</si>
  <si>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</si>
  <si>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</si>
  <si>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</si>
  <si>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</si>
  <si>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</si>
  <si>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</si>
  <si>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</si>
  <si>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</si>
  <si>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</si>
  <si>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</si>
  <si>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</si>
  <si>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</si>
  <si>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</si>
  <si>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</si>
  <si>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</si>
  <si>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</si>
  <si>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</si>
  <si>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</si>
  <si>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</si>
  <si>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</si>
  <si>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</si>
  <si>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</si>
  <si>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</si>
  <si>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</si>
  <si>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</si>
  <si>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</si>
  <si>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</si>
  <si>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</si>
  <si>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</si>
  <si>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</si>
  <si>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</si>
  <si>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</si>
  <si>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</si>
  <si>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</si>
  <si>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</si>
  <si>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</si>
  <si>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</si>
  <si>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</si>
  <si>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</si>
  <si>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</si>
  <si>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</si>
  <si>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</si>
  <si>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</si>
  <si>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</si>
  <si>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</si>
  <si>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</si>
  <si>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</si>
  <si>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</si>
  <si>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</si>
  <si>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</si>
  <si>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</si>
  <si>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</si>
  <si>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</si>
  <si>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</si>
  <si>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</si>
  <si>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</si>
  <si>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</si>
  <si>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</si>
  <si>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</si>
  <si>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</si>
  <si>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</si>
  <si>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</si>
  <si>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</si>
  <si>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</si>
  <si>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</si>
  <si>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</si>
  <si>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</si>
  <si>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</si>
  <si>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</si>
  <si>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</si>
  <si>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</si>
  <si>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</si>
  <si>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</si>
  <si>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</si>
  <si>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</si>
  <si>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</si>
  <si>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</si>
  <si>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</si>
  <si>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</si>
  <si>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</si>
  <si>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</si>
  <si>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</si>
  <si>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</si>
  <si>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</si>
  <si>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</si>
  <si>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</si>
  <si>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</si>
  <si>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</si>
  <si>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</si>
  <si>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</si>
  <si>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</si>
  <si>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</si>
  <si>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</si>
  <si>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</si>
  <si>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</si>
  <si>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</si>
  <si>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</si>
  <si>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</si>
  <si>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</si>
  <si>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</si>
  <si>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</si>
  <si>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</si>
  <si>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</si>
  <si>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</si>
  <si>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</si>
  <si>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</si>
  <si>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</si>
  <si>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</si>
  <si>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</si>
  <si>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</si>
  <si>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</si>
  <si>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</si>
  <si>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</si>
  <si>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</si>
  <si>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</si>
  <si>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</si>
  <si>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</si>
  <si>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</si>
  <si>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</si>
  <si>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</si>
  <si>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</si>
  <si>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</si>
  <si>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</si>
  <si>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</si>
  <si>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</si>
  <si>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</si>
  <si>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</si>
  <si>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</si>
  <si>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</si>
  <si>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</si>
  <si>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</si>
  <si>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</si>
  <si>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</si>
  <si>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</si>
  <si>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</si>
  <si>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</si>
  <si>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</si>
  <si>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</si>
  <si>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</si>
  <si>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</si>
  <si>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</si>
  <si>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</si>
  <si>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</si>
  <si>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</si>
  <si>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</si>
  <si>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</si>
  <si>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</si>
  <si>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</si>
  <si>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</si>
  <si>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</si>
  <si>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</si>
  <si>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</si>
  <si>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</si>
  <si>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</si>
  <si>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</si>
  <si>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</si>
  <si>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</si>
  <si>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</si>
  <si>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</si>
  <si>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</si>
  <si>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</si>
  <si>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</si>
  <si>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</si>
  <si>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</si>
  <si>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</si>
  <si>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</si>
  <si>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</si>
  <si>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</si>
  <si>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</si>
  <si>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</si>
  <si>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</si>
  <si>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</si>
  <si>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</si>
  <si>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</si>
  <si>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</si>
  <si>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</si>
  <si>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</si>
  <si>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</si>
  <si>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</si>
  <si>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</si>
  <si>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</si>
  <si>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</si>
  <si>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</si>
  <si>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</si>
  <si>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</si>
  <si>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</si>
  <si>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</si>
  <si>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</si>
  <si>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</si>
  <si>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</si>
  <si>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</si>
  <si>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</si>
  <si>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</si>
  <si>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</si>
  <si>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</si>
  <si>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</si>
  <si>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</si>
  <si>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</si>
  <si>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</si>
  <si>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</si>
  <si>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</si>
  <si>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</si>
  <si>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</si>
  <si>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</si>
  <si>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</si>
  <si>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</si>
  <si>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</si>
  <si>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</si>
  <si>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</si>
  <si>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</si>
  <si>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</si>
  <si>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</si>
  <si>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</si>
  <si>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</si>
  <si>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</si>
  <si>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</si>
  <si>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</si>
  <si>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</si>
  <si>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</si>
  <si>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</si>
  <si>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</si>
  <si>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</si>
  <si>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</si>
  <si>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</si>
  <si>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</si>
  <si>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</si>
  <si>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</si>
  <si>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</si>
  <si>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</si>
  <si>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</si>
  <si>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</si>
  <si>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</si>
  <si>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</si>
  <si>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</si>
  <si>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</si>
  <si>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</si>
  <si>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</si>
  <si>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</si>
  <si>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</si>
  <si>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</si>
  <si>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</si>
  <si>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</si>
  <si>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</si>
  <si>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</si>
  <si>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</si>
  <si>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</si>
  <si>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</si>
  <si>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</si>
  <si>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</si>
  <si>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</si>
  <si>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</si>
  <si>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</si>
  <si>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</si>
  <si>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</si>
  <si>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</si>
  <si>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</si>
  <si>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</si>
  <si>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</si>
  <si>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</si>
  <si>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</si>
  <si>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</si>
  <si>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</si>
  <si>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</si>
  <si>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</si>
  <si>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</si>
  <si>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</si>
  <si>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</si>
  <si>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</si>
  <si>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</si>
  <si>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</si>
  <si>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</si>
  <si>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</si>
  <si>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</si>
  <si>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</si>
  <si>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</si>
  <si>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</si>
  <si>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</si>
  <si>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</si>
  <si>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</si>
  <si>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</si>
  <si>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</si>
  <si>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</si>
  <si>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</si>
  <si>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</si>
  <si>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</si>
  <si>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</si>
  <si>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</si>
  <si>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</si>
  <si>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</si>
  <si>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</si>
  <si>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</si>
  <si>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</si>
  <si>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</si>
  <si>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</si>
  <si>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</si>
  <si>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</si>
  <si>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</si>
  <si>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</si>
  <si>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</si>
  <si>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</si>
  <si>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</si>
  <si>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</si>
  <si>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</si>
  <si>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</si>
  <si>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</si>
  <si>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</si>
  <si>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</si>
  <si>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</si>
  <si>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</si>
  <si>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</si>
  <si>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</si>
  <si>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</si>
  <si>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</si>
  <si>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</si>
  <si>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</si>
  <si>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</si>
  <si>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</si>
  <si>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</si>
  <si>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</si>
  <si>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</si>
  <si>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</si>
  <si>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</si>
  <si>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</si>
  <si>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</si>
  <si>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</si>
  <si>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</si>
  <si>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</si>
  <si>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</si>
  <si>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</si>
  <si>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</si>
  <si>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</si>
  <si>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</si>
  <si>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</si>
  <si>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</si>
  <si>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</si>
  <si>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</si>
  <si>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</si>
  <si>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</si>
  <si>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</si>
  <si>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</si>
  <si>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</si>
  <si>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</si>
  <si>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</si>
  <si>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</si>
  <si>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</si>
  <si>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</si>
  <si>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</si>
  <si>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</si>
  <si>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</si>
  <si>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</si>
  <si>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</si>
  <si>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</si>
  <si>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</si>
  <si>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</si>
  <si>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</si>
  <si>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</si>
  <si>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</si>
  <si>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</si>
  <si>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</si>
  <si>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</si>
  <si>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</si>
  <si>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</si>
  <si>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</si>
  <si>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</si>
  <si>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</si>
  <si>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</si>
  <si>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</si>
  <si>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</si>
  <si>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</si>
  <si>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</si>
  <si>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</si>
  <si>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</si>
  <si>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</si>
  <si>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</si>
  <si>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</si>
  <si>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</si>
  <si>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</si>
  <si>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</si>
  <si>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</si>
  <si>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</si>
  <si>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</si>
  <si>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</si>
  <si>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</si>
  <si>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</si>
  <si>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</si>
  <si>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</si>
  <si>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</si>
  <si>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</si>
  <si>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</si>
  <si>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</si>
  <si>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</si>
  <si>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</si>
  <si>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</si>
  <si>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</si>
  <si>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</si>
  <si>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</si>
  <si>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</si>
  <si>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</si>
  <si>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</si>
  <si>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</si>
  <si>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</si>
  <si>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</si>
  <si>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</si>
  <si>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</si>
  <si>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</si>
  <si>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</si>
  <si>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</si>
  <si>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</si>
  <si>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</si>
  <si>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</si>
  <si>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</si>
  <si>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</si>
  <si>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</si>
  <si>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</si>
  <si>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</si>
  <si>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</si>
  <si>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</si>
  <si>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</si>
  <si>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</si>
  <si>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</si>
  <si>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</si>
  <si>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</si>
  <si>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</si>
  <si>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</si>
  <si>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</si>
  <si>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</si>
  <si>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</si>
  <si>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</si>
  <si>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</si>
  <si>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</si>
  <si>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</si>
  <si>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</si>
  <si>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</si>
  <si>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</si>
  <si>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</si>
  <si>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</si>
  <si>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</si>
  <si>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</si>
  <si>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</si>
  <si>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</si>
  <si>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</si>
  <si>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</si>
  <si>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</si>
  <si>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</si>
  <si>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</si>
  <si>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</si>
  <si>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</si>
  <si>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</si>
  <si>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</si>
  <si>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</si>
  <si>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</si>
  <si>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</si>
  <si>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</si>
  <si>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</si>
  <si>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</si>
  <si>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</si>
  <si>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</si>
  <si>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</si>
  <si>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</si>
  <si>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</si>
  <si>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</si>
  <si>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</si>
  <si>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</si>
  <si>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</si>
  <si>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</si>
  <si>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</si>
  <si>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</si>
  <si>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</si>
  <si>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</si>
  <si>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</si>
  <si>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</si>
  <si>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</si>
  <si>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</si>
  <si>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</si>
  <si>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</si>
  <si>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</si>
  <si>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</si>
  <si>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</si>
  <si>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</si>
  <si>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</si>
  <si>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</si>
  <si>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</si>
  <si>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</si>
  <si>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</si>
  <si>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</si>
  <si>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</si>
  <si>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</si>
  <si>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</si>
  <si>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</si>
  <si>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</si>
  <si>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</si>
  <si>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</si>
  <si>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</si>
  <si>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</si>
  <si>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</si>
  <si>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</si>
  <si>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</si>
  <si>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</si>
  <si>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</si>
  <si>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</si>
  <si>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</si>
  <si>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</si>
  <si>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</si>
  <si>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</si>
  <si>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</si>
  <si>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</si>
  <si>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</si>
  <si>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</si>
  <si>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</si>
  <si>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</si>
  <si>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</si>
  <si>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</si>
  <si>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</si>
  <si>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</si>
  <si>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</si>
  <si>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</si>
  <si>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</si>
  <si>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</si>
  <si>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</si>
  <si>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</si>
  <si>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</si>
  <si>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</si>
  <si>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</si>
  <si>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</si>
  <si>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</si>
  <si>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</si>
  <si>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</si>
  <si>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</si>
  <si>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</si>
  <si>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</si>
  <si>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</si>
  <si>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</si>
  <si>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</si>
  <si>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</si>
  <si>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</si>
  <si>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</si>
  <si>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</si>
  <si>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</si>
  <si>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</si>
  <si>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</si>
  <si>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</si>
  <si>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</si>
  <si>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</si>
  <si>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</si>
  <si>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</si>
  <si>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</si>
  <si>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</si>
  <si>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</si>
  <si>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</si>
  <si>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</si>
  <si>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</si>
  <si>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</si>
  <si>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</si>
  <si>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</si>
  <si>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</si>
  <si>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</si>
  <si>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</si>
  <si>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</si>
  <si>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</si>
  <si>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</si>
  <si>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</si>
  <si>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</si>
  <si>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</si>
  <si>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</si>
  <si>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</si>
  <si>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</si>
  <si>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</si>
  <si>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</si>
  <si>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</si>
  <si>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</si>
  <si>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</si>
  <si>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</si>
  <si>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</si>
  <si>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</si>
  <si>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</si>
  <si>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</si>
  <si>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</si>
  <si>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</si>
  <si>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</si>
  <si>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</si>
  <si>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</si>
  <si>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</si>
  <si>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</si>
  <si>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</si>
  <si>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</si>
  <si>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</si>
  <si>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</si>
  <si>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</si>
  <si>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</si>
  <si>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</si>
  <si>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</si>
  <si>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</si>
  <si>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</si>
  <si>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</si>
  <si>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</si>
  <si>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</si>
  <si>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</si>
  <si>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</si>
  <si>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</si>
  <si>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</si>
  <si>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</si>
  <si>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</si>
  <si>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</si>
  <si>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</si>
  <si>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</si>
  <si>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</si>
  <si>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</si>
  <si>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</si>
  <si>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</si>
  <si>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</si>
  <si>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</si>
  <si>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</si>
  <si>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</si>
  <si>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</si>
  <si>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</si>
  <si>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</si>
  <si>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</si>
  <si>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</si>
  <si>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</si>
  <si>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</si>
  <si>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</si>
  <si>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</si>
  <si>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</si>
  <si>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</si>
  <si>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</si>
  <si>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</si>
  <si>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</si>
  <si>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</si>
  <si>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</si>
  <si>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</si>
  <si>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</si>
  <si>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</si>
  <si>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</si>
  <si>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</si>
  <si>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</si>
  <si>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</si>
  <si>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</si>
  <si>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</si>
  <si>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</si>
  <si>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</si>
  <si>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</si>
  <si>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</si>
  <si>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</si>
  <si>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</si>
  <si>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</si>
  <si>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</si>
  <si>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</si>
  <si>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</si>
  <si>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</si>
  <si>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</si>
  <si>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</si>
  <si>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</si>
  <si>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</si>
  <si>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</si>
  <si>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</si>
  <si>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</si>
  <si>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</si>
  <si>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</si>
  <si>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</si>
  <si>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</si>
  <si>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</si>
  <si>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</si>
  <si>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</si>
  <si>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</si>
  <si>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</si>
  <si>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</si>
  <si>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</si>
  <si>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</si>
  <si>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</si>
  <si>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</si>
  <si>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</si>
  <si>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</si>
  <si>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</si>
  <si>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</si>
  <si>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</si>
  <si>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</si>
  <si>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</si>
  <si>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</si>
  <si>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</si>
  <si>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</si>
  <si>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</si>
  <si>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</si>
  <si>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</si>
  <si>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</si>
  <si>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</si>
  <si>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</si>
  <si>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</si>
  <si>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</si>
  <si>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</si>
  <si>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</si>
  <si>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</si>
  <si>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</si>
  <si>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</si>
  <si>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</si>
  <si>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</si>
  <si>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</si>
  <si>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</si>
  <si>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</si>
  <si>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</si>
  <si>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</si>
  <si>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</si>
  <si>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</si>
  <si>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</si>
  <si>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</si>
  <si>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</si>
  <si>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</si>
  <si>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</si>
  <si>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</si>
  <si>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</si>
  <si>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</si>
  <si>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</si>
  <si>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</si>
  <si>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</si>
  <si>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</si>
  <si>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</si>
  <si>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</si>
  <si>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</si>
  <si>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</si>
  <si>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</si>
  <si>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</si>
  <si>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</si>
  <si>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</si>
  <si>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</si>
  <si>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</si>
  <si>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</si>
  <si>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</si>
  <si>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</si>
  <si>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</si>
  <si>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</si>
  <si>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</si>
  <si>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</si>
  <si>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</si>
  <si>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</si>
  <si>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</si>
  <si>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</si>
  <si>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</si>
  <si>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</si>
  <si>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</si>
  <si>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</si>
  <si>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</si>
  <si>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</si>
  <si>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</si>
  <si>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</si>
  <si>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</si>
  <si>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</si>
  <si>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</si>
  <si>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</si>
  <si>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</si>
  <si>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</si>
  <si>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</si>
  <si>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</si>
  <si>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</si>
  <si>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</si>
  <si>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</si>
  <si>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</si>
  <si>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</si>
  <si>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</si>
  <si>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</si>
  <si>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</si>
  <si>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</si>
  <si>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</si>
  <si>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</si>
  <si>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</si>
  <si>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</si>
  <si>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</si>
  <si>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</si>
  <si>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</si>
  <si>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</si>
  <si>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</si>
  <si>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</si>
  <si>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</si>
  <si>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</si>
  <si>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</si>
  <si>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</si>
  <si>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</si>
  <si>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</si>
  <si>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</si>
  <si>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</si>
  <si>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</si>
  <si>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</si>
  <si>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</si>
  <si>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</si>
  <si>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</si>
  <si>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</si>
  <si>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</si>
  <si>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</si>
  <si>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</si>
  <si>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</si>
  <si>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</si>
  <si>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</si>
  <si>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</si>
  <si>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</si>
  <si>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</si>
  <si>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</si>
  <si>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</si>
  <si>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</si>
  <si>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</si>
  <si>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</si>
  <si>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</si>
  <si>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</si>
  <si>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</si>
  <si>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</si>
  <si>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</si>
  <si>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</si>
  <si>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</si>
  <si>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</si>
  <si>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</si>
  <si>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</si>
  <si>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</si>
  <si>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</si>
  <si>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</si>
  <si>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</si>
  <si>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</si>
  <si>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</si>
  <si>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</si>
  <si>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</si>
  <si>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</si>
  <si>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</si>
  <si>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</si>
  <si>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</si>
  <si>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</si>
  <si>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</si>
  <si>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</si>
  <si>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</si>
  <si>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</si>
  <si>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</si>
  <si>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</si>
  <si>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</si>
  <si>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</si>
  <si>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</si>
  <si>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</si>
  <si>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</si>
  <si>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</si>
  <si>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</si>
  <si>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</si>
  <si>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</si>
  <si>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</si>
  <si>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</si>
  <si>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</si>
  <si>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</si>
  <si>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</si>
  <si>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</si>
  <si>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</si>
  <si>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</si>
  <si>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</si>
  <si>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</si>
  <si>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</si>
  <si>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</si>
  <si>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</si>
  <si>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</si>
  <si>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</si>
  <si>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</si>
  <si>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</si>
  <si>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</si>
  <si>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</si>
  <si>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</si>
  <si>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</si>
  <si>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</si>
  <si>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</si>
  <si>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</si>
  <si>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</si>
  <si>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</si>
  <si>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</si>
  <si>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</si>
  <si>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</si>
  <si>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</si>
  <si>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</si>
  <si>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</si>
  <si>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</si>
  <si>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</si>
  <si>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</si>
  <si>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</si>
  <si>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</si>
  <si>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</si>
  <si>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</si>
  <si>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</si>
  <si>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</si>
  <si>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</si>
  <si>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</si>
  <si>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</si>
  <si>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</si>
  <si>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</si>
  <si>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</si>
  <si>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</si>
  <si>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</si>
  <si>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</si>
  <si>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</si>
  <si>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</si>
  <si>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</si>
  <si>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</si>
  <si>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</si>
  <si>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</si>
  <si>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</si>
  <si>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</si>
  <si>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</si>
  <si>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</si>
  <si>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</si>
  <si>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</si>
  <si>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</si>
  <si>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</si>
  <si>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</si>
  <si>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</si>
  <si>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</si>
  <si>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</si>
  <si>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</si>
  <si>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</si>
  <si>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</si>
  <si>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</si>
  <si>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</si>
  <si>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</si>
  <si>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</si>
  <si>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</si>
  <si>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</si>
  <si>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</si>
  <si>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</si>
  <si>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</si>
  <si>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</si>
  <si>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</si>
  <si>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</si>
  <si>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</si>
  <si>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</si>
  <si>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</si>
  <si>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</si>
  <si>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</si>
  <si>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</si>
  <si>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</si>
  <si>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</si>
  <si>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</si>
  <si>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</si>
  <si>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</si>
  <si>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</si>
  <si>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</si>
  <si>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</si>
  <si>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</si>
  <si>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</si>
  <si>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</si>
  <si>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</si>
  <si>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</si>
  <si>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</si>
  <si>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</si>
  <si>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</si>
  <si>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</si>
  <si>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</si>
  <si>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</si>
  <si>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</si>
  <si>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</si>
  <si>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</si>
  <si>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</si>
  <si>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</si>
  <si>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</si>
  <si>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</si>
  <si>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</si>
  <si>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</si>
  <si>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</si>
  <si>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</si>
  <si>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</si>
  <si>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</si>
  <si>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</si>
  <si>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</si>
  <si>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</si>
  <si>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</si>
  <si>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</si>
  <si>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</si>
  <si>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</si>
  <si>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</si>
  <si>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</si>
  <si>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</si>
  <si>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</si>
  <si>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</si>
  <si>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</si>
  <si>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</si>
  <si>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</si>
  <si>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</si>
  <si>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</si>
  <si>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</si>
  <si>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</si>
  <si>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</si>
  <si>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</si>
  <si>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</si>
  <si>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</si>
  <si>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</si>
  <si>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</si>
  <si>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</si>
  <si>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</si>
  <si>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</si>
  <si>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</si>
  <si>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</si>
  <si>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</si>
  <si>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</si>
  <si>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</si>
  <si>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</si>
  <si>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</si>
  <si>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</si>
  <si>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</si>
  <si>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</si>
  <si>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</si>
  <si>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</si>
  <si>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</si>
  <si>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</si>
  <si>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</si>
  <si>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</si>
  <si>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</si>
  <si>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</si>
  <si>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</si>
  <si>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</si>
  <si>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</si>
  <si>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</si>
  <si>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</si>
  <si>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</si>
  <si>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</si>
  <si>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</si>
  <si>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</si>
  <si>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</si>
  <si>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</si>
  <si>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</si>
  <si>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</si>
  <si>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</si>
  <si>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</si>
  <si>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</si>
  <si>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</si>
  <si>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</si>
  <si>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</si>
  <si>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</si>
  <si>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</si>
  <si>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</si>
  <si>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</si>
  <si>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</si>
  <si>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</si>
  <si>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</si>
  <si>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</si>
  <si>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</si>
  <si>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</si>
  <si>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</si>
  <si>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</si>
  <si>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</si>
  <si>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</si>
  <si>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</si>
  <si>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</si>
  <si>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</si>
  <si>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</si>
  <si>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</si>
  <si>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</si>
  <si>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</si>
  <si>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</si>
  <si>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</si>
  <si>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</si>
  <si>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</si>
  <si>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</si>
  <si>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</si>
  <si>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</si>
  <si>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</si>
  <si>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</si>
  <si>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</si>
  <si>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</si>
  <si>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</si>
  <si>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</si>
  <si>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</si>
  <si>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</si>
  <si>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</si>
  <si>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</si>
  <si>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</si>
  <si>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</si>
  <si>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</si>
  <si>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</si>
  <si>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</si>
  <si>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</si>
  <si>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</si>
  <si>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</si>
  <si>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</si>
  <si>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</si>
  <si>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</si>
  <si>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</si>
  <si>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</si>
  <si>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</si>
  <si>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</si>
  <si>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</si>
  <si>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</si>
  <si>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</si>
  <si>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</si>
  <si>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</si>
  <si>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</si>
  <si>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</si>
  <si>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</si>
  <si>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</si>
  <si>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</si>
  <si>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</si>
  <si>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</si>
  <si>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</si>
  <si>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</si>
  <si>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</si>
  <si>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</si>
  <si>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</si>
  <si>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</si>
  <si>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</si>
  <si>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</si>
  <si>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</si>
  <si>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</si>
  <si>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</si>
  <si>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</si>
  <si>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</si>
  <si>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</si>
  <si>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</si>
  <si>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</si>
  <si>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</si>
  <si>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</si>
  <si>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</si>
  <si>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</si>
  <si>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</si>
  <si>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</si>
  <si>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</si>
  <si>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</si>
  <si>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</si>
  <si>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</si>
  <si>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</si>
  <si>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</si>
  <si>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</si>
  <si>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</si>
  <si>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</si>
  <si>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</si>
  <si>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</si>
  <si>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</si>
  <si>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</si>
  <si>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</si>
  <si>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</si>
  <si>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</si>
  <si>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</si>
  <si>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</si>
  <si>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</si>
  <si>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</si>
  <si>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</si>
  <si>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</si>
  <si>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</si>
  <si>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</si>
  <si>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</si>
  <si>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</si>
  <si>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</si>
  <si>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</si>
  <si>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</si>
  <si>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</si>
  <si>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</si>
  <si>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</si>
  <si>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</si>
  <si>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</si>
  <si>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</si>
  <si>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</si>
  <si>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</si>
  <si>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</si>
  <si>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</si>
  <si>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</si>
  <si>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</si>
  <si>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</si>
  <si>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</si>
  <si>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</si>
  <si>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</si>
  <si>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</si>
  <si>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</si>
  <si>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</si>
  <si>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</si>
  <si>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</si>
  <si>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</si>
  <si>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</si>
  <si>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</si>
  <si>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</si>
  <si>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</si>
  <si>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</si>
  <si>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</si>
  <si>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</si>
  <si>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</si>
  <si>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</si>
  <si>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</si>
  <si>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</si>
  <si>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</si>
  <si>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</si>
  <si>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</si>
  <si>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</si>
  <si>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</si>
  <si>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</si>
  <si>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</si>
  <si>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</si>
  <si>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</si>
  <si>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</si>
  <si>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</si>
  <si>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</si>
  <si>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</si>
  <si>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</si>
  <si>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</si>
  <si>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</si>
  <si>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</si>
  <si>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</si>
  <si>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</si>
  <si>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</si>
  <si>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</si>
  <si>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</si>
  <si>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</si>
  <si>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</si>
  <si>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</si>
  <si>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</si>
  <si>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</si>
  <si>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</si>
  <si>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</si>
  <si>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</si>
  <si>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</si>
  <si>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</si>
  <si>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</si>
  <si>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</si>
  <si>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</si>
  <si>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</si>
  <si>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</si>
  <si>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</si>
  <si>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</si>
  <si>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</si>
  <si>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</si>
  <si>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</si>
  <si>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</si>
  <si>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</si>
  <si>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</si>
  <si>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</si>
  <si>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</si>
  <si>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</si>
  <si>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</si>
  <si>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</si>
  <si>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</si>
  <si>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</si>
  <si>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</si>
  <si>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</si>
  <si>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</si>
  <si>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</si>
  <si>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</si>
  <si>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</si>
  <si>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</si>
  <si>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</si>
  <si>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</si>
  <si>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</si>
  <si>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</si>
  <si>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</si>
  <si>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</si>
  <si>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</si>
  <si>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</si>
  <si>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</si>
  <si>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</si>
  <si>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</si>
  <si>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</si>
  <si>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</si>
  <si>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</si>
  <si>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</si>
  <si>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</si>
  <si>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</si>
  <si>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</si>
  <si>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</si>
  <si>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</si>
  <si>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</si>
  <si>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</si>
  <si>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</si>
  <si>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</si>
  <si>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</si>
  <si>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</si>
  <si>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</si>
  <si>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</si>
  <si>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</si>
  <si>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</si>
  <si>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</si>
  <si>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</si>
  <si>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</si>
  <si>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</si>
  <si>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</si>
  <si>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</si>
  <si>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</si>
  <si>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</si>
  <si>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</si>
  <si>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</si>
  <si>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</si>
  <si>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</si>
  <si>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</si>
  <si>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</si>
  <si>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</si>
  <si>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</si>
  <si>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</si>
  <si>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</si>
  <si>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</si>
  <si>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</si>
  <si>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</si>
  <si>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</si>
  <si>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</si>
  <si>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</si>
  <si>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</si>
  <si>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</si>
  <si>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</si>
  <si>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</si>
  <si>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</si>
  <si>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</si>
  <si>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</si>
  <si>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</si>
  <si>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</si>
  <si>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</si>
  <si>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</si>
  <si>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</si>
  <si>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</si>
  <si>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</si>
  <si>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</si>
  <si>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</si>
  <si>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</si>
  <si>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</si>
  <si>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</si>
  <si>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</si>
  <si>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</si>
  <si>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</si>
  <si>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</si>
  <si>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</si>
  <si>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</si>
  <si>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</si>
  <si>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</si>
  <si>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</si>
  <si>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</si>
  <si>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</si>
  <si>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</si>
  <si>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</si>
  <si>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</si>
  <si>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</si>
  <si>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</si>
  <si>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</si>
  <si>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</si>
  <si>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</si>
  <si>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</si>
  <si>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</si>
  <si>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</si>
  <si>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</si>
  <si>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</si>
  <si>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</si>
  <si>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</si>
  <si>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</si>
  <si>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</si>
  <si>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</si>
  <si>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</si>
  <si>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</si>
  <si>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</si>
  <si>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</si>
  <si>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</si>
  <si>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</si>
  <si>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</si>
  <si>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</si>
  <si>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</si>
  <si>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</si>
  <si>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</si>
  <si>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</si>
  <si>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</si>
  <si>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</si>
  <si>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</si>
  <si>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</si>
  <si>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</si>
  <si>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</si>
  <si>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</si>
  <si>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</si>
  <si>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</si>
  <si>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</si>
  <si>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</si>
  <si>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</si>
  <si>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</si>
  <si>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</si>
  <si>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</si>
  <si>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</si>
  <si>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</si>
  <si>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</si>
  <si>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</si>
  <si>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</si>
  <si>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</si>
  <si>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</si>
  <si>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</si>
  <si>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</si>
  <si>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</si>
  <si>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</si>
  <si>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</si>
  <si>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</si>
  <si>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</si>
  <si>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</si>
  <si>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</si>
  <si>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</si>
  <si>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</si>
  <si>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</si>
  <si>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</si>
  <si>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</si>
  <si>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</si>
  <si>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</si>
  <si>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</si>
  <si>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</si>
  <si>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</si>
  <si>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</si>
  <si>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</si>
  <si>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</si>
  <si>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</si>
  <si>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</si>
  <si>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</si>
  <si>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</si>
  <si>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</si>
  <si>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</si>
  <si>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</si>
  <si>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</si>
  <si>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</si>
  <si>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</si>
  <si>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</si>
  <si>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</si>
  <si>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</si>
  <si>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</si>
  <si>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</si>
  <si>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</si>
  <si>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</si>
  <si>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</si>
  <si>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</si>
  <si>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</si>
  <si>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</si>
  <si>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</si>
  <si>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</si>
  <si>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</si>
  <si>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</si>
  <si>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</si>
  <si>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</si>
  <si>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</si>
  <si>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</si>
  <si>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</si>
  <si>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</si>
  <si>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</si>
  <si>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</si>
  <si>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</si>
  <si>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</si>
  <si>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</si>
  <si>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</si>
  <si>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</si>
  <si>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</si>
  <si>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</si>
  <si>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</si>
  <si>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</si>
  <si>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</si>
  <si>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</si>
  <si>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</si>
  <si>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</si>
  <si>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</si>
  <si>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</si>
  <si>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</si>
  <si>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</si>
  <si>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</si>
  <si>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</si>
  <si>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</si>
  <si>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</si>
  <si>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</si>
  <si>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</si>
  <si>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</si>
  <si>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</si>
  <si>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</si>
  <si>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</si>
  <si>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</si>
  <si>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</si>
  <si>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</si>
  <si>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</si>
  <si>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</si>
  <si>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</si>
  <si>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</si>
  <si>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</si>
  <si>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</si>
  <si>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</si>
  <si>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</si>
  <si>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</si>
  <si>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</si>
  <si>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</si>
  <si>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</si>
  <si>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</si>
  <si>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</si>
  <si>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</si>
  <si>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</si>
  <si>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</si>
  <si>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</si>
  <si>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</si>
  <si>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</si>
  <si>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</si>
  <si>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</si>
  <si>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</si>
  <si>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</si>
  <si>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</si>
  <si>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</si>
  <si>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</si>
  <si>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</si>
  <si>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</si>
  <si>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</si>
  <si>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</si>
  <si>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</si>
  <si>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</si>
  <si>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</si>
  <si>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</si>
  <si>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</si>
  <si>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</si>
  <si>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</si>
  <si>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</si>
  <si>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</si>
  <si>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</si>
  <si>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</si>
  <si>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</si>
  <si>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</si>
  <si>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</si>
  <si>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</si>
  <si>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</si>
  <si>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</si>
  <si>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</si>
  <si>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</si>
  <si>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</si>
  <si>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</si>
  <si>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</si>
  <si>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</si>
  <si>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</si>
  <si>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</si>
  <si>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</si>
  <si>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</si>
  <si>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</si>
  <si>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</si>
  <si>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</si>
  <si>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</si>
  <si>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</si>
  <si>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</si>
  <si>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</si>
  <si>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</si>
  <si>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</si>
  <si>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</si>
  <si>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</si>
  <si>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</si>
  <si>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</si>
  <si>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</si>
  <si>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</si>
  <si>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</si>
  <si>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</si>
  <si>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</si>
  <si>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</si>
  <si>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</si>
  <si>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</si>
  <si>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</si>
  <si>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</si>
  <si>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</si>
  <si>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</si>
  <si>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</si>
  <si>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</si>
  <si>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</si>
  <si>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</si>
  <si>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</si>
  <si>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</si>
  <si>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</si>
  <si>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</si>
  <si>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</si>
  <si>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</si>
  <si>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</si>
  <si>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</si>
  <si>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</si>
  <si>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</si>
  <si>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</si>
  <si>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</si>
  <si>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</si>
  <si>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</si>
  <si>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</si>
  <si>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</si>
  <si>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</si>
  <si>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</si>
  <si>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</si>
  <si>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</si>
  <si>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</si>
  <si>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</si>
  <si>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</si>
  <si>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</si>
  <si>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</si>
  <si>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</si>
  <si>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</si>
  <si>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</si>
  <si>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</si>
  <si>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</si>
  <si>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</si>
  <si>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</si>
  <si>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</si>
  <si>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</si>
  <si>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</si>
  <si>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</si>
  <si>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</si>
  <si>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</si>
  <si>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</si>
  <si>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</si>
  <si>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</si>
  <si>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</si>
  <si>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</si>
  <si>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</si>
  <si>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</si>
  <si>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</si>
  <si>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</si>
  <si>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</si>
  <si>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</si>
  <si>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</si>
  <si>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</si>
  <si>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</si>
  <si>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</si>
  <si>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</si>
  <si>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</si>
  <si>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</si>
  <si>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</si>
  <si>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</si>
  <si>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</si>
  <si>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</si>
  <si>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</si>
  <si>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</si>
  <si>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</si>
  <si>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</si>
  <si>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</si>
  <si>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</si>
  <si>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</si>
  <si>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</si>
  <si>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</si>
  <si>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</si>
  <si>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</si>
  <si>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</si>
  <si>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</si>
  <si>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</si>
  <si>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</si>
  <si>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</si>
  <si>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</si>
  <si>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</si>
  <si>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</si>
  <si>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</si>
  <si>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</si>
  <si>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</si>
  <si>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</si>
  <si>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</si>
  <si>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</si>
  <si>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</si>
  <si>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</si>
  <si>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</si>
  <si>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</si>
  <si>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</si>
  <si>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</si>
  <si>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</si>
  <si>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</si>
  <si>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</si>
  <si>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</si>
  <si>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</si>
  <si>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</si>
  <si>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</si>
  <si>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</si>
  <si>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</si>
  <si>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</si>
  <si>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</si>
  <si>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</si>
  <si>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</si>
  <si>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</si>
  <si>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</si>
  <si>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</si>
  <si>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</si>
  <si>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</si>
  <si>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</si>
  <si>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</si>
  <si>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</si>
  <si>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</si>
  <si>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</si>
  <si>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</si>
  <si>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</si>
  <si>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</si>
  <si>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</si>
  <si>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</si>
  <si>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</si>
  <si>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</si>
  <si>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</si>
  <si>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</si>
  <si>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</si>
  <si>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</si>
  <si>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</si>
  <si>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</si>
  <si>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</si>
  <si>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</si>
  <si>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</si>
  <si>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</si>
  <si>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</si>
  <si>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</si>
  <si>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</si>
  <si>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</si>
  <si>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</si>
  <si>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</si>
  <si>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</si>
  <si>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</si>
  <si>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</si>
  <si>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</si>
  <si>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</si>
  <si>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</si>
  <si>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</si>
  <si>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</si>
  <si>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</si>
  <si>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</si>
  <si>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</si>
  <si>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</si>
  <si>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</si>
  <si>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</si>
  <si>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</si>
  <si>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</si>
  <si>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</si>
  <si>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</si>
  <si>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</si>
  <si>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</si>
  <si>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</si>
  <si>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</si>
  <si>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</si>
  <si>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</si>
  <si>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</si>
  <si>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</si>
  <si>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</si>
  <si>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</si>
  <si>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</si>
  <si>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</si>
  <si>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</si>
  <si>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</si>
  <si>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</si>
  <si>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</si>
  <si>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</si>
  <si>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</si>
  <si>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</si>
  <si>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</si>
  <si>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</si>
  <si>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</si>
  <si>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</si>
  <si>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</si>
  <si>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</si>
  <si>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</si>
  <si>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</si>
  <si>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</si>
  <si>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</si>
  <si>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</si>
  <si>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</si>
  <si>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</si>
  <si>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</si>
  <si>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</si>
  <si>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</si>
  <si>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</si>
  <si>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</si>
  <si>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</si>
  <si>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</si>
  <si>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</si>
  <si>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</si>
  <si>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</si>
  <si>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</si>
  <si>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</si>
  <si>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</si>
  <si>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</si>
  <si>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</si>
  <si>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</si>
  <si>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</si>
  <si>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</si>
  <si>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</si>
  <si>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</si>
  <si>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</si>
  <si>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</si>
  <si>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</si>
  <si>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</si>
  <si>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</si>
  <si>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</si>
  <si>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</si>
  <si>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</si>
  <si>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</si>
  <si>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</si>
  <si>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</si>
  <si>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</si>
  <si>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</si>
  <si>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</si>
  <si>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</si>
  <si>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</si>
  <si>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</si>
  <si>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</si>
  <si>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</si>
  <si>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</si>
  <si>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</si>
  <si>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</si>
  <si>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</si>
  <si>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</si>
  <si>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</si>
  <si>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</si>
  <si>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</si>
  <si>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</si>
  <si>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</si>
  <si>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</si>
  <si>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</si>
  <si>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</si>
  <si>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</si>
  <si>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</si>
  <si>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</si>
  <si>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</si>
  <si>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</si>
  <si>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</si>
  <si>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</si>
  <si>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</si>
  <si>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</si>
  <si>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</si>
  <si>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</si>
  <si>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</si>
  <si>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</si>
  <si>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</si>
  <si>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</si>
  <si>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</si>
  <si>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</si>
  <si>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</si>
  <si>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</si>
  <si>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</si>
  <si>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</si>
  <si>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</si>
  <si>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</si>
  <si>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</si>
  <si>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</si>
  <si>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</si>
  <si>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</si>
  <si>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</si>
  <si>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</si>
  <si>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</si>
  <si>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</si>
  <si>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</si>
  <si>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</si>
  <si>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</si>
  <si>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</si>
  <si>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</si>
  <si>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</si>
  <si>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</si>
  <si>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</si>
  <si>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</si>
  <si>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</si>
  <si>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</si>
  <si>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</si>
  <si>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</si>
  <si>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</si>
  <si>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</si>
  <si>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</si>
  <si>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</si>
  <si>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</si>
  <si>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</si>
  <si>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</si>
  <si>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</si>
  <si>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</si>
  <si>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</si>
  <si>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</si>
  <si>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</si>
  <si>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</si>
  <si>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</si>
  <si>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</si>
  <si>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</si>
  <si>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</si>
  <si>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</si>
  <si>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</si>
  <si>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</si>
  <si>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</si>
  <si>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</si>
  <si>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</si>
  <si>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</si>
  <si>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</si>
  <si>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</si>
  <si>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</si>
  <si>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</si>
  <si>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</si>
  <si>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</si>
  <si>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</si>
  <si>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</si>
  <si>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</si>
  <si>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</si>
  <si>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</si>
  <si>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</si>
  <si>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</si>
  <si>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</si>
  <si>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</si>
  <si>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</si>
  <si>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</si>
  <si>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</si>
  <si>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</si>
  <si>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</si>
  <si>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</si>
  <si>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</si>
  <si>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</si>
  <si>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</si>
  <si>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</si>
  <si>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</si>
  <si>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</si>
  <si>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</si>
  <si>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</si>
  <si>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</si>
  <si>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</si>
  <si>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</si>
  <si>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</si>
  <si>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</si>
  <si>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</si>
  <si>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</si>
  <si>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</si>
  <si>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</si>
  <si>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</si>
  <si>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</si>
  <si>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</si>
  <si>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</si>
  <si>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</si>
  <si>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</si>
  <si>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</si>
  <si>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</si>
  <si>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</si>
  <si>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</si>
  <si>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</si>
  <si>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</si>
  <si>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</si>
  <si>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</si>
  <si>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</si>
  <si>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</si>
  <si>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</si>
  <si>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</si>
  <si>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</si>
  <si>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</si>
  <si>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</si>
  <si>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</si>
  <si>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</si>
  <si>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</si>
  <si>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</si>
  <si>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</si>
  <si>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</si>
  <si>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</si>
  <si>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</si>
  <si>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</si>
  <si>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</si>
  <si>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</si>
  <si>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</si>
  <si>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</si>
  <si>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</si>
  <si>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</si>
  <si>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</si>
  <si>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</si>
  <si>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</si>
  <si>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</si>
  <si>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</si>
  <si>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</si>
  <si>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</si>
  <si>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</si>
  <si>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</si>
  <si>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</si>
  <si>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</si>
  <si>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</si>
  <si>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</si>
  <si>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</si>
  <si>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</si>
  <si>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</si>
  <si>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</si>
  <si>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</si>
  <si>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</si>
  <si>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</si>
  <si>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</si>
  <si>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</si>
  <si>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</si>
  <si>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</si>
  <si>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</si>
  <si>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</si>
  <si>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</si>
  <si>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</si>
  <si>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</si>
  <si>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</si>
  <si>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</si>
  <si>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</si>
  <si>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</si>
  <si>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</si>
  <si>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</si>
  <si>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</si>
  <si>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</si>
  <si>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</si>
  <si>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</si>
  <si>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</si>
  <si>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</si>
  <si>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</si>
  <si>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</si>
  <si>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</si>
  <si>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</si>
  <si>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</si>
  <si>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</si>
  <si>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</si>
  <si>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</si>
  <si>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</si>
  <si>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</si>
  <si>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</si>
  <si>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</si>
  <si>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</si>
  <si>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</si>
  <si>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</si>
  <si>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</si>
  <si>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</si>
  <si>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</si>
  <si>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</si>
  <si>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</si>
  <si>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</si>
  <si>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</si>
  <si>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</si>
  <si>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</si>
  <si>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</si>
  <si>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</si>
  <si>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</si>
  <si>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</si>
  <si>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</si>
  <si>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</si>
  <si>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</si>
  <si>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</si>
  <si>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</si>
  <si>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</si>
  <si>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</si>
  <si>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</si>
  <si>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</si>
  <si>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</si>
  <si>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</si>
  <si>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</si>
  <si>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</si>
  <si>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</si>
  <si>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</si>
  <si>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</si>
  <si>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</si>
  <si>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</si>
  <si>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</si>
  <si>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</si>
  <si>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</si>
  <si>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</si>
  <si>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</si>
  <si>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</si>
  <si>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</si>
  <si>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</si>
  <si>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</si>
  <si>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</si>
  <si>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</si>
  <si>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</si>
  <si>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</si>
  <si>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</si>
  <si>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</si>
  <si>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</si>
  <si>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</si>
  <si>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</si>
  <si>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</si>
  <si>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</si>
  <si>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</si>
  <si>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</si>
  <si>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</si>
  <si>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</si>
  <si>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</si>
  <si>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</si>
  <si>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</si>
  <si>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</si>
  <si>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</si>
  <si>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</si>
  <si>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</si>
  <si>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</si>
  <si>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</si>
  <si>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</si>
  <si>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</si>
  <si>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</si>
  <si>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</si>
  <si>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</si>
  <si>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</si>
  <si>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</si>
  <si>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</si>
  <si>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</si>
  <si>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</si>
  <si>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</si>
  <si>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</si>
  <si>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</si>
  <si>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</si>
  <si>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</si>
  <si>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</si>
  <si>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</si>
  <si>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</si>
  <si>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</si>
  <si>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</si>
  <si>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</si>
  <si>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</si>
  <si>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</si>
  <si>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</si>
  <si>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</si>
  <si>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</si>
  <si>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</si>
  <si>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</si>
  <si>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</si>
  <si>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</si>
  <si>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</si>
  <si>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</si>
  <si>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</si>
  <si>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</si>
  <si>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</si>
  <si>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</si>
  <si>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</si>
  <si>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</si>
  <si>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</si>
  <si>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</si>
  <si>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</si>
  <si>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</si>
  <si>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</si>
  <si>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</si>
  <si>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</si>
  <si>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</si>
  <si>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</si>
  <si>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</si>
  <si>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</si>
  <si>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</si>
  <si>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</si>
  <si>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</si>
  <si>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</si>
  <si>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</si>
  <si>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</si>
  <si>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</si>
  <si>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</si>
  <si>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</si>
  <si>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</si>
  <si>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</si>
  <si>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</si>
  <si>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</si>
  <si>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</si>
  <si>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</si>
  <si>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</si>
  <si>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</si>
  <si>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</si>
  <si>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</si>
  <si>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</si>
  <si>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</si>
  <si>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</si>
  <si>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</si>
  <si>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</si>
  <si>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</si>
  <si>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</si>
  <si>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</si>
  <si>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</si>
  <si>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</si>
  <si>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</si>
  <si>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</si>
  <si>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</si>
  <si>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</si>
  <si>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</si>
  <si>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</si>
  <si>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</si>
  <si>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</si>
  <si>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</si>
  <si>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</si>
  <si>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</si>
  <si>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</si>
  <si>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</si>
  <si>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</si>
  <si>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</si>
  <si>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</si>
  <si>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</si>
  <si>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</si>
  <si>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</si>
  <si>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</si>
  <si>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</si>
  <si>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</si>
  <si>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</si>
  <si>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</si>
  <si>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</si>
  <si>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</si>
  <si>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</si>
  <si>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</si>
  <si>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</si>
  <si>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</si>
  <si>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</si>
  <si>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</si>
  <si>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</si>
  <si>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</si>
  <si>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</si>
  <si>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</si>
  <si>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</si>
  <si>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</si>
  <si>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</si>
  <si>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</si>
  <si>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</si>
  <si>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</si>
  <si>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</si>
  <si>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</si>
  <si>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</si>
  <si>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</si>
  <si>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</si>
  <si>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</si>
  <si>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</si>
  <si>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</si>
  <si>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</si>
  <si>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</si>
  <si>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</si>
  <si>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</si>
  <si>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</si>
  <si>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</si>
  <si>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</si>
  <si>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</si>
  <si>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</si>
  <si>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</si>
  <si>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</si>
  <si>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</si>
  <si>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</si>
  <si>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</si>
  <si>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</si>
  <si>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</si>
  <si>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</si>
  <si>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</si>
  <si>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</si>
  <si>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</si>
  <si>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</si>
  <si>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</si>
  <si>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</si>
  <si>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</si>
  <si>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</si>
  <si>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</si>
  <si>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</si>
  <si>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</si>
  <si>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</si>
  <si>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</si>
  <si>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</si>
  <si>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</si>
  <si>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</si>
  <si>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</si>
  <si>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</si>
  <si>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</si>
  <si>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</si>
  <si>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</si>
  <si>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</si>
  <si>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</si>
  <si>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</si>
  <si>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</si>
  <si>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</si>
  <si>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</si>
  <si>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</si>
  <si>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</si>
  <si>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</si>
  <si>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</si>
  <si>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</si>
  <si>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</si>
  <si>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</si>
  <si>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</si>
  <si>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</si>
  <si>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</si>
  <si>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</si>
  <si>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</si>
  <si>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</si>
  <si>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</si>
  <si>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</si>
  <si>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</si>
  <si>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</si>
  <si>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</si>
  <si>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</si>
  <si>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</si>
  <si>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</si>
  <si>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</si>
  <si>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</si>
  <si>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</si>
  <si>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</si>
  <si>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</si>
  <si>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</si>
  <si>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</si>
  <si>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</si>
  <si>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</si>
  <si>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</si>
  <si>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</si>
  <si>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</si>
  <si>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</si>
  <si>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</si>
  <si>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</si>
  <si>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</si>
  <si>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</si>
  <si>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</si>
  <si>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</si>
  <si>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</si>
  <si>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</si>
  <si>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</si>
  <si>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</si>
  <si>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</si>
  <si>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</si>
  <si>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</si>
  <si>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</si>
  <si>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</si>
  <si>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</si>
  <si>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</si>
  <si>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</si>
  <si>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</si>
  <si>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</si>
  <si>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</si>
  <si>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</si>
  <si>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</si>
  <si>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</si>
  <si>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</si>
  <si>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</si>
  <si>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</si>
  <si>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</si>
  <si>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</si>
  <si>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</si>
  <si>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</si>
  <si>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</si>
  <si>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</si>
  <si>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</si>
  <si>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</si>
  <si>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</si>
  <si>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</si>
  <si>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</si>
  <si>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</si>
  <si>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</si>
  <si>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</si>
  <si>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</si>
  <si>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</si>
  <si>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</si>
  <si>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</si>
  <si>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</si>
  <si>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</si>
  <si>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</si>
  <si>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</si>
  <si>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</si>
  <si>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</si>
  <si>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</si>
  <si>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</si>
  <si>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</si>
  <si>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</si>
  <si>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</si>
  <si>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</si>
  <si>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</si>
  <si>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</si>
  <si>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</si>
  <si>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</si>
  <si>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</si>
  <si>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</si>
  <si>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</si>
  <si>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</si>
  <si>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</si>
  <si>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</si>
  <si>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</si>
  <si>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</si>
  <si>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</si>
  <si>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</si>
  <si>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</si>
  <si>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</si>
  <si>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</si>
  <si>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</si>
  <si>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</si>
  <si>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</si>
  <si>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</si>
  <si>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</si>
  <si>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</si>
  <si>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</si>
  <si>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</si>
  <si>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</si>
  <si>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</si>
  <si>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</si>
  <si>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</si>
  <si>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</si>
  <si>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</si>
  <si>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</si>
  <si>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</si>
  <si>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</si>
  <si>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</si>
  <si>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</si>
  <si>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</si>
  <si>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</si>
  <si>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</si>
  <si>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</si>
  <si>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</si>
  <si>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</si>
  <si>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</si>
  <si>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</si>
  <si>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</si>
  <si>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</si>
  <si>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</si>
  <si>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</si>
  <si>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</si>
  <si>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</si>
  <si>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</si>
  <si>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</si>
  <si>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</si>
  <si>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</si>
  <si>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</si>
  <si>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</si>
  <si>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</si>
  <si>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</si>
  <si>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</si>
  <si>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</si>
  <si>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</si>
  <si>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</si>
  <si>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</si>
  <si>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</si>
  <si>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</si>
  <si>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</si>
  <si>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</si>
  <si>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</si>
  <si>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</si>
  <si>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</si>
  <si>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</si>
  <si>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</si>
  <si>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</si>
  <si>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</si>
  <si>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</si>
  <si>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</si>
  <si>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</si>
  <si>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</si>
  <si>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</si>
  <si>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</si>
  <si>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</si>
  <si>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</si>
  <si>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</si>
  <si>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</si>
  <si>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</si>
  <si>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</si>
  <si>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</si>
  <si>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</si>
  <si>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</si>
  <si>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</si>
  <si>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</si>
  <si>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</si>
  <si>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</si>
  <si>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</si>
  <si>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</si>
  <si>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</si>
  <si>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</si>
  <si>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</si>
  <si>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</si>
  <si>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</si>
  <si>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</si>
  <si>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</si>
  <si>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</si>
  <si>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</si>
  <si>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</si>
  <si>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</si>
  <si>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</si>
  <si>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</si>
  <si>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</si>
  <si>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</si>
  <si>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</si>
  <si>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</si>
  <si>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</si>
  <si>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</si>
  <si>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</si>
  <si>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</si>
  <si>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</si>
  <si>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</si>
  <si>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</si>
  <si>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</si>
  <si>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</si>
  <si>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</si>
  <si>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</si>
  <si>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</si>
  <si>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</si>
  <si>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</si>
  <si>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</si>
  <si>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</si>
  <si>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</si>
  <si>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</si>
  <si>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</si>
  <si>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</si>
  <si>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</si>
  <si>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</si>
  <si>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</si>
  <si>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</si>
  <si>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</si>
  <si>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</si>
  <si>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</si>
  <si>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</si>
  <si>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</si>
  <si>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</si>
  <si>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</si>
  <si>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</si>
  <si>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</si>
  <si>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</si>
  <si>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</si>
  <si>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</si>
  <si>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</si>
  <si>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</si>
  <si>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</si>
  <si>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</si>
  <si>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</si>
  <si>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</si>
  <si>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</si>
  <si>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</si>
  <si>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</si>
  <si>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</si>
  <si>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</si>
  <si>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</si>
  <si>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</si>
  <si>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</si>
  <si>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</si>
  <si>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</si>
  <si>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</si>
  <si>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</si>
  <si>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</si>
  <si>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</si>
  <si>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</si>
  <si>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</si>
  <si>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</si>
  <si>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</si>
  <si>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</si>
  <si>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</si>
  <si>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</si>
  <si>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</si>
  <si>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</si>
  <si>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</si>
  <si>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</si>
  <si>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</si>
  <si>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</si>
  <si>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</si>
  <si>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</si>
  <si>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</si>
  <si>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</si>
  <si>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</si>
  <si>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</si>
  <si>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</si>
  <si>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</si>
  <si>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</si>
  <si>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</si>
  <si>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</si>
  <si>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</si>
  <si>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</si>
  <si>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</si>
  <si>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</si>
  <si>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</si>
  <si>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</si>
  <si>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</si>
  <si>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</si>
  <si>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</si>
  <si>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</si>
  <si>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</si>
  <si>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</si>
  <si>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</si>
  <si>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</si>
  <si>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</si>
  <si>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</si>
  <si>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</si>
  <si>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</si>
  <si>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</si>
  <si>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</si>
  <si>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</si>
  <si>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</si>
  <si>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</si>
  <si>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</si>
  <si>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</si>
  <si>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</si>
  <si>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</si>
  <si>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</si>
  <si>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</si>
  <si>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</si>
  <si>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</si>
  <si>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</si>
  <si>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</si>
  <si>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</si>
  <si>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</si>
  <si>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</si>
  <si>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</si>
  <si>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</si>
  <si>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</si>
  <si>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</si>
  <si>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</si>
  <si>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</si>
  <si>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</si>
  <si>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</si>
  <si>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</si>
  <si>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</si>
  <si>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</si>
  <si>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</si>
  <si>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</si>
  <si>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</si>
  <si>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</si>
  <si>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</si>
  <si>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</si>
  <si>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</si>
  <si>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</si>
  <si>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</si>
  <si>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</si>
  <si>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</si>
  <si>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</si>
  <si>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</si>
  <si>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</si>
  <si>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</si>
  <si>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</si>
  <si>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</si>
  <si>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</si>
  <si>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</si>
  <si>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</si>
  <si>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</si>
  <si>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</si>
  <si>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</si>
  <si>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</si>
  <si>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</si>
  <si>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</si>
  <si>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</si>
  <si>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</si>
  <si>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</si>
  <si>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</si>
  <si>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</si>
  <si>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</si>
  <si>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</si>
  <si>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</si>
  <si>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</si>
  <si>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</si>
  <si>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</si>
  <si>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</si>
  <si>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</si>
  <si>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</si>
  <si>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</si>
  <si>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</si>
  <si>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</si>
  <si>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</si>
  <si>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</si>
  <si>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</si>
  <si>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</si>
  <si>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</si>
  <si>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</si>
  <si>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</si>
  <si>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</si>
  <si>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</si>
  <si>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</si>
  <si>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</si>
  <si>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</si>
  <si>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</si>
  <si>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</si>
  <si>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</si>
  <si>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</si>
  <si>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</si>
  <si>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</si>
  <si>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</si>
  <si>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</si>
  <si>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</si>
  <si>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</si>
  <si>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</si>
  <si>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</si>
  <si>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</si>
  <si>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</si>
  <si>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</si>
  <si>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</si>
  <si>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</si>
  <si>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</si>
  <si>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</si>
  <si>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</si>
  <si>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</si>
  <si>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</si>
  <si>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</si>
  <si>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</si>
  <si>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</si>
  <si>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</si>
  <si>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</si>
  <si>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</si>
  <si>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</si>
  <si>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</si>
  <si>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</si>
  <si>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</si>
  <si>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</si>
  <si>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</si>
  <si>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</si>
  <si>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</si>
  <si>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</si>
  <si>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</si>
  <si>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</si>
  <si>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</si>
  <si>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</si>
  <si>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</si>
  <si>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</si>
  <si>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</si>
  <si>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</si>
  <si>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</si>
  <si>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</si>
  <si>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</si>
  <si>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</si>
  <si>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</si>
  <si>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</si>
  <si>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</si>
  <si>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</si>
  <si>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</si>
  <si>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</si>
  <si>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</si>
  <si>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</si>
  <si>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</si>
  <si>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</si>
  <si>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</si>
  <si>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</si>
  <si>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</si>
  <si>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</si>
  <si>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</si>
  <si>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</si>
  <si>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</si>
  <si>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</si>
  <si>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</si>
  <si>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</si>
  <si>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</si>
  <si>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</si>
  <si>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</si>
  <si>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</si>
  <si>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</si>
  <si>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</si>
  <si>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</si>
  <si>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</si>
  <si>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</si>
  <si>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</si>
  <si>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</si>
  <si>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</si>
  <si>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</si>
  <si>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</si>
  <si>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</si>
  <si>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</si>
  <si>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</si>
  <si>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</si>
  <si>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</si>
  <si>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</si>
  <si>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</si>
  <si>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</si>
  <si>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</si>
  <si>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</si>
  <si>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</si>
  <si>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</si>
  <si>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</si>
  <si>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</si>
  <si>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</si>
  <si>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</si>
  <si>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</si>
  <si>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</si>
  <si>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</si>
  <si>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</si>
  <si>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</si>
  <si>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</si>
  <si>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</si>
  <si>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</si>
  <si>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</si>
  <si>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</si>
  <si>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</si>
  <si>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</si>
  <si>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</si>
  <si>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</si>
  <si>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</si>
  <si>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</si>
  <si>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</si>
  <si>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</si>
  <si>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</si>
  <si>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</si>
  <si>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</si>
  <si>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</si>
  <si>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</si>
  <si>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</si>
  <si>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</si>
  <si>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</si>
  <si>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</si>
  <si>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</si>
  <si>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</si>
  <si>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</si>
  <si>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</si>
  <si>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</si>
  <si>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</si>
  <si>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</si>
  <si>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</si>
  <si>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</si>
  <si>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</si>
  <si>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</si>
  <si>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</si>
  <si>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</si>
  <si>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</si>
  <si>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</si>
  <si>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</si>
  <si>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</si>
  <si>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</si>
  <si>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</si>
  <si>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</si>
  <si>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</si>
  <si>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</si>
  <si>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</si>
  <si>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</si>
  <si>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</si>
  <si>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</si>
  <si>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</si>
  <si>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</si>
  <si>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</si>
  <si>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</si>
  <si>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</si>
  <si>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</si>
  <si>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</si>
  <si>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</si>
  <si>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</si>
  <si>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</si>
  <si>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</si>
  <si>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</si>
  <si>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</si>
  <si>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</si>
  <si>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</si>
  <si>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</si>
  <si>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</si>
  <si>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</si>
  <si>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</si>
  <si>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</si>
  <si>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</si>
  <si>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</si>
  <si>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</si>
  <si>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</si>
  <si>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</si>
  <si>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</si>
  <si>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</si>
  <si>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</si>
  <si>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</si>
  <si>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</si>
  <si>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</si>
  <si>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</si>
  <si>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</si>
  <si>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</si>
  <si>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</si>
  <si>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</si>
  <si>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</si>
  <si>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</si>
  <si>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</si>
  <si>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</si>
  <si>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</si>
  <si>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</si>
  <si>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</si>
  <si>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</si>
  <si>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</si>
  <si>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</si>
  <si>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</si>
  <si>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</si>
  <si>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</si>
  <si>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</si>
  <si>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</si>
  <si>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</si>
  <si>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</si>
  <si>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</si>
  <si>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</si>
  <si>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</si>
  <si>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</si>
  <si>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</si>
  <si>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</si>
  <si>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</si>
  <si>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</si>
  <si>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</si>
  <si>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</si>
  <si>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</si>
  <si>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</si>
  <si>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</si>
  <si>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</si>
  <si>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</si>
  <si>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</si>
  <si>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</si>
  <si>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</si>
  <si>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</si>
  <si>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</si>
  <si>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</si>
  <si>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</si>
  <si>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</si>
  <si>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</si>
  <si>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</si>
  <si>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</si>
  <si>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</si>
  <si>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</si>
  <si>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</si>
  <si>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</si>
  <si>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</si>
  <si>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</si>
  <si>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</si>
  <si>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</si>
  <si>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</si>
  <si>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</si>
  <si>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</si>
  <si>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</si>
  <si>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</si>
  <si>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</si>
  <si>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</si>
  <si>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</si>
  <si>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</si>
  <si>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</si>
  <si>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</si>
  <si>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</si>
  <si>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</si>
  <si>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</si>
  <si>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</si>
  <si>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</si>
  <si>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</si>
  <si>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</si>
  <si>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</si>
  <si>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</si>
  <si>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</si>
  <si>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</si>
  <si>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</si>
  <si>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</si>
  <si>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</si>
  <si>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</si>
  <si>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</si>
  <si>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</si>
  <si>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</si>
  <si>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</si>
  <si>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</si>
  <si>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</si>
  <si>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</si>
  <si>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</si>
  <si>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</si>
  <si>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</si>
  <si>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</si>
  <si>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</si>
  <si>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</si>
  <si>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</si>
  <si>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</si>
  <si>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</si>
  <si>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</si>
  <si>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</si>
  <si>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</si>
  <si>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</si>
  <si>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</si>
  <si>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</si>
  <si>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</si>
  <si>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</si>
  <si>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</si>
  <si>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</si>
  <si>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</si>
  <si>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</si>
  <si>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</si>
  <si>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</si>
  <si>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</si>
  <si>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</si>
  <si>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</si>
  <si>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</si>
  <si>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</si>
  <si>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</si>
  <si>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</si>
  <si>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</si>
  <si>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</si>
  <si>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</si>
  <si>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</si>
  <si>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</si>
  <si>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</si>
  <si>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</si>
  <si>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</si>
  <si>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</si>
  <si>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</si>
  <si>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</si>
  <si>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</si>
  <si>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</si>
  <si>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</si>
  <si>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</si>
  <si>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</si>
  <si>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</si>
  <si>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</si>
  <si>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</si>
  <si>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</si>
  <si>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</si>
  <si>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</si>
  <si>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</si>
  <si>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</si>
  <si>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</si>
  <si>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</si>
  <si>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</si>
  <si>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</si>
  <si>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</si>
  <si>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</si>
  <si>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</si>
  <si>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</si>
  <si>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</si>
  <si>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</si>
  <si>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</si>
  <si>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</si>
  <si>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</si>
  <si>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</si>
  <si>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</si>
  <si>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</si>
  <si>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</si>
  <si>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</si>
  <si>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</si>
  <si>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</si>
  <si>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</si>
  <si>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</si>
  <si>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</si>
  <si>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</si>
  <si>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</si>
  <si>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</si>
  <si>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</si>
  <si>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</si>
  <si>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</si>
  <si>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</si>
  <si>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</si>
  <si>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</si>
  <si>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</si>
  <si>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</si>
  <si>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</si>
  <si>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</si>
  <si>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</si>
  <si>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</si>
  <si>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</si>
  <si>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</si>
  <si>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</si>
  <si>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</si>
  <si>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</si>
  <si>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</si>
  <si>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</si>
  <si>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</si>
  <si>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</si>
  <si>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</si>
  <si>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</si>
  <si>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</si>
  <si>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</si>
  <si>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</si>
  <si>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</si>
  <si>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</si>
  <si>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</si>
  <si>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</si>
  <si>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</si>
  <si>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</si>
  <si>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</si>
  <si>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</si>
  <si>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</si>
  <si>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</si>
  <si>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</si>
  <si>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</si>
  <si>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</si>
  <si>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</si>
  <si>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</si>
  <si>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</si>
  <si>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</si>
  <si>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</si>
  <si>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</si>
  <si>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</si>
  <si>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</si>
  <si>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</si>
  <si>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</si>
  <si>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</si>
  <si>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</si>
  <si>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</si>
  <si>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</si>
  <si>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</si>
  <si>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</si>
  <si>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</si>
  <si>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</si>
  <si>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</si>
  <si>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</si>
  <si>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</si>
  <si>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</si>
  <si>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</si>
  <si>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</si>
  <si>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</si>
  <si>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</si>
  <si>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</si>
  <si>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</si>
  <si>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</si>
  <si>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</si>
  <si>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</si>
  <si>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</si>
  <si>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</si>
  <si>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</si>
  <si>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</si>
  <si>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</si>
  <si>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</si>
  <si>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</si>
  <si>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</si>
  <si>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</si>
  <si>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</si>
  <si>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</si>
  <si>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</si>
  <si>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</si>
  <si>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</si>
  <si>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</si>
  <si>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</si>
  <si>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</si>
  <si>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</si>
  <si>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</si>
  <si>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</si>
  <si>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</si>
  <si>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</si>
  <si>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</si>
  <si>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</si>
  <si>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</si>
  <si>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</si>
  <si>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</si>
  <si>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</si>
  <si>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</si>
  <si>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</si>
  <si>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</si>
  <si>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</si>
  <si>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</si>
  <si>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</si>
  <si>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</si>
  <si>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</si>
  <si>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</si>
  <si>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</si>
  <si>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</si>
  <si>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</si>
  <si>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</si>
  <si>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</si>
  <si>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</si>
  <si>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</si>
  <si>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</si>
  <si>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</si>
  <si>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</si>
  <si>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</si>
  <si>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</si>
  <si>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</si>
  <si>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</si>
  <si>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</si>
  <si>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</si>
  <si>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</si>
  <si>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</si>
  <si>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</si>
  <si>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</si>
  <si>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</si>
  <si>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</si>
  <si>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</si>
  <si>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</si>
  <si>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</si>
  <si>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</si>
  <si>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</si>
  <si>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</si>
  <si>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</si>
  <si>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</si>
  <si>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</si>
  <si>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</si>
  <si>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</si>
  <si>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</si>
  <si>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</si>
  <si>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</si>
  <si>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</si>
  <si>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</si>
  <si>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</si>
  <si>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</si>
  <si>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</si>
  <si>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</si>
  <si>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</si>
  <si>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</si>
  <si>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</si>
  <si>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</si>
  <si>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</si>
  <si>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</si>
  <si>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</si>
  <si>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</si>
  <si>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</si>
  <si>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</si>
  <si>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</si>
  <si>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</si>
  <si>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</si>
  <si>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</si>
  <si>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</si>
  <si>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</si>
  <si>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</si>
  <si>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</si>
  <si>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</si>
  <si>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</si>
  <si>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</si>
  <si>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</si>
  <si>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</si>
  <si>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</si>
  <si>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</si>
  <si>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</si>
  <si>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</si>
  <si>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</si>
  <si>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</si>
  <si>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</si>
  <si>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</si>
  <si>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</si>
  <si>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</si>
  <si>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</si>
  <si>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</si>
  <si>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</si>
  <si>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</si>
  <si>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</si>
  <si>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</si>
  <si>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</si>
  <si>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</si>
  <si>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</si>
  <si>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</si>
  <si>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</si>
  <si>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</si>
  <si>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</si>
  <si>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</si>
  <si>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</si>
  <si>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</si>
  <si>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</si>
  <si>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</si>
  <si>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</si>
  <si>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</si>
  <si>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</si>
  <si>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</si>
  <si>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</si>
  <si>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</si>
  <si>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</si>
  <si>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</si>
  <si>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</si>
  <si>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</si>
  <si>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</si>
  <si>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</si>
  <si>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</si>
  <si>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</si>
  <si>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</si>
  <si>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</si>
  <si>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</si>
  <si>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</si>
  <si>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</si>
  <si>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</si>
  <si>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</si>
  <si>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</si>
  <si>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</si>
  <si>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</si>
  <si>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</si>
  <si>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</si>
  <si>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</si>
  <si>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</si>
  <si>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</si>
  <si>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</si>
  <si>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</si>
  <si>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</si>
  <si>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</si>
  <si>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</si>
  <si>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</si>
  <si>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</si>
  <si>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</si>
  <si>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</si>
  <si>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</si>
  <si>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</si>
  <si>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</si>
  <si>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</si>
  <si>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</si>
  <si>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</si>
  <si>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</si>
  <si>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</si>
  <si>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</si>
  <si>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</si>
  <si>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</si>
  <si>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</si>
  <si>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</si>
  <si>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</si>
  <si>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</si>
  <si>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</si>
  <si>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</si>
  <si>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</si>
  <si>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</si>
  <si>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</si>
  <si>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</si>
  <si>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</si>
  <si>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</si>
  <si>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</si>
  <si>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</si>
  <si>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</si>
  <si>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</si>
  <si>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</si>
  <si>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</si>
  <si>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</si>
  <si>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</si>
  <si>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</si>
  <si>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</si>
  <si>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</si>
  <si>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</si>
  <si>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</si>
  <si>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</si>
  <si>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</si>
  <si>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</si>
  <si>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</si>
  <si>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</si>
  <si>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</si>
  <si>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</si>
  <si>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</si>
  <si>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</si>
  <si>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</si>
  <si>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</si>
  <si>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</si>
  <si>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</si>
  <si>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</si>
  <si>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</si>
  <si>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</si>
  <si>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</si>
  <si>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</si>
  <si>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</si>
  <si>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</si>
  <si>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</si>
  <si>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</si>
  <si>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</si>
  <si>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</si>
  <si>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</si>
  <si>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</si>
  <si>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</si>
  <si>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</si>
  <si>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</si>
  <si>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</si>
  <si>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</si>
  <si>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</si>
  <si>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</si>
  <si>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</si>
  <si>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</si>
  <si>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</si>
  <si>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</si>
  <si>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</si>
  <si>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</si>
  <si>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</si>
  <si>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</si>
  <si>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</si>
  <si>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</si>
  <si>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</si>
  <si>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</si>
  <si>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</si>
  <si>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</si>
  <si>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</si>
  <si>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</si>
  <si>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</si>
  <si>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</si>
  <si>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</si>
  <si>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</si>
  <si>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</si>
  <si>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</si>
  <si>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</si>
  <si>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</si>
  <si>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</si>
  <si>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</si>
  <si>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</si>
  <si>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</si>
  <si>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</si>
  <si>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</si>
  <si>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</si>
  <si>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</si>
  <si>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</si>
  <si>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</si>
  <si>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</si>
  <si>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</si>
  <si>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</si>
  <si>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</si>
  <si>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</si>
  <si>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</si>
  <si>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</si>
  <si>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</si>
  <si>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</si>
  <si>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</si>
  <si>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</si>
  <si>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</si>
  <si>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</si>
  <si>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</si>
  <si>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</si>
  <si>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</si>
  <si>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</si>
  <si>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</si>
  <si>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</si>
  <si>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</si>
  <si>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</si>
  <si>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</si>
  <si>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</si>
  <si>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</si>
  <si>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</si>
  <si>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</si>
  <si>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</si>
  <si>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</si>
  <si>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</si>
  <si>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</si>
  <si>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</si>
  <si>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</si>
  <si>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</si>
  <si>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</si>
  <si>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</si>
  <si>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</si>
  <si>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</si>
  <si>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</si>
  <si>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</si>
  <si>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</si>
  <si>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</si>
  <si>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</si>
  <si>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</si>
  <si>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</si>
  <si>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</si>
  <si>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</si>
  <si>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</si>
  <si>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</si>
  <si>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</si>
  <si>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</si>
  <si>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</si>
  <si>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</si>
  <si>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</si>
  <si>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</si>
  <si>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</si>
  <si>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</si>
  <si>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</si>
  <si>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</si>
  <si>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</si>
  <si>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</si>
  <si>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</si>
  <si>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</si>
  <si>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</si>
  <si>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</si>
  <si>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</si>
  <si>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</si>
  <si>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</si>
  <si>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</si>
  <si>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</si>
  <si>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</si>
  <si>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</si>
  <si>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</si>
  <si>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</si>
  <si>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</si>
  <si>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</si>
  <si>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</si>
  <si>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</si>
  <si>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</si>
  <si>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</si>
  <si>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</si>
  <si>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</si>
  <si>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</si>
  <si>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</si>
  <si>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</si>
  <si>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</si>
  <si>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</si>
  <si>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</si>
  <si>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</si>
  <si>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</si>
  <si>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</si>
  <si>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</si>
  <si>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</si>
  <si>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</si>
  <si>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</si>
  <si>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</si>
  <si>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</si>
  <si>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</si>
  <si>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</si>
  <si>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</si>
  <si>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</si>
  <si>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</si>
  <si>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</si>
  <si>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</si>
  <si>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</si>
  <si>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</si>
  <si>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</si>
  <si>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</si>
  <si>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</si>
  <si>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</si>
  <si>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</si>
  <si>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</si>
  <si>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</si>
  <si>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</si>
  <si>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</si>
  <si>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</si>
  <si>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</si>
  <si>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</si>
  <si>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</si>
  <si>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</si>
  <si>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</si>
  <si>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</si>
  <si>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</si>
  <si>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</si>
  <si>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</si>
  <si>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</si>
  <si>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</si>
  <si>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</si>
  <si>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</si>
  <si>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</si>
  <si>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</si>
  <si>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</si>
  <si>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</si>
  <si>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</si>
  <si>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</si>
  <si>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</si>
  <si>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</si>
  <si>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</si>
  <si>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</si>
  <si>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</si>
  <si>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</si>
  <si>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</si>
  <si>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</si>
  <si>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</si>
  <si>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</si>
  <si>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</si>
  <si>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</si>
  <si>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</si>
  <si>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</si>
  <si>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</si>
  <si>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</si>
  <si>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</si>
  <si>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</si>
  <si>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</si>
  <si>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</si>
  <si>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</si>
  <si>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</si>
  <si>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</si>
  <si>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</si>
  <si>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</si>
  <si>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</si>
  <si>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</si>
  <si>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</si>
  <si>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</si>
  <si>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</si>
  <si>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</si>
  <si>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</si>
  <si>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</si>
  <si>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</si>
  <si>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</si>
  <si>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</si>
  <si>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</si>
  <si>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</si>
  <si>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</si>
  <si>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</si>
  <si>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</si>
  <si>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</si>
  <si>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</si>
  <si>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</si>
  <si>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</si>
  <si>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</si>
  <si>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</si>
  <si>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</si>
  <si>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</si>
  <si>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</si>
  <si>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</si>
  <si>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</si>
  <si>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</si>
  <si>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</si>
  <si>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</si>
  <si>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</si>
  <si>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</si>
  <si>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</si>
  <si>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</si>
  <si>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</si>
  <si>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</si>
  <si>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</si>
  <si>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</si>
  <si>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</si>
  <si>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</si>
  <si>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</si>
  <si>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</si>
  <si>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</si>
  <si>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</si>
  <si>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</si>
  <si>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</si>
  <si>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</si>
  <si>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</si>
  <si>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</si>
  <si>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</si>
  <si>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</si>
  <si>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</si>
  <si>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</si>
  <si>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</si>
  <si>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</si>
  <si>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</si>
  <si>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</si>
  <si>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</si>
  <si>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</si>
  <si>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</si>
  <si>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</si>
  <si>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</si>
  <si>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</si>
  <si>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</si>
  <si>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</si>
  <si>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</si>
  <si>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</si>
  <si>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</si>
  <si>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</si>
  <si>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</si>
  <si>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</si>
  <si>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</si>
  <si>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</si>
  <si>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</si>
  <si>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</si>
  <si>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</si>
  <si>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</si>
  <si>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</si>
  <si>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</si>
  <si>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</si>
  <si>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</si>
  <si>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</si>
  <si>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</si>
  <si>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</si>
  <si>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</si>
  <si>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</si>
  <si>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</si>
  <si>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</si>
  <si>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</si>
  <si>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</si>
  <si>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</si>
  <si>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</si>
  <si>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</si>
  <si>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</si>
  <si>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</si>
  <si>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</si>
  <si>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</si>
  <si>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</si>
  <si>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</si>
  <si>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</si>
  <si>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</si>
  <si>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</si>
  <si>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</si>
  <si>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</si>
  <si>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</si>
  <si>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</si>
  <si>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</si>
  <si>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</si>
  <si>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</si>
  <si>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</si>
  <si>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</si>
  <si>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</si>
  <si>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</si>
  <si>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</si>
  <si>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</si>
  <si>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</si>
  <si>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</si>
  <si>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</si>
  <si>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</si>
  <si>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</si>
  <si>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</si>
  <si>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</si>
  <si>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</si>
  <si>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</si>
  <si>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</si>
  <si>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</si>
  <si>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</si>
  <si>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</si>
  <si>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</si>
  <si>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</si>
  <si>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</si>
  <si>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</si>
  <si>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</si>
  <si>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</si>
  <si>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</si>
  <si>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</si>
  <si>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</si>
  <si>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</si>
  <si>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</si>
  <si>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</si>
  <si>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</si>
  <si>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</si>
  <si>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</si>
  <si>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</si>
  <si>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</si>
  <si>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</si>
  <si>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</si>
  <si>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</si>
  <si>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</si>
  <si>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</si>
  <si>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</si>
  <si>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</si>
  <si>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</si>
  <si>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</si>
  <si>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</si>
  <si>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</si>
  <si>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</si>
  <si>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</si>
  <si>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</si>
  <si>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</si>
  <si>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</si>
  <si>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</si>
  <si>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</si>
  <si>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</si>
  <si>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</si>
  <si>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</si>
  <si>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</si>
  <si>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</si>
  <si>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</si>
  <si>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</si>
  <si>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</si>
  <si>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</si>
  <si>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</si>
  <si>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</si>
  <si>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</si>
  <si>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</si>
  <si>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</si>
  <si>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</si>
  <si>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</si>
  <si>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</si>
  <si>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</si>
  <si>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</si>
  <si>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</si>
  <si>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</si>
  <si>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</si>
  <si>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</si>
  <si>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</si>
  <si>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</si>
  <si>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</si>
  <si>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</si>
  <si>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</si>
  <si>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</si>
  <si>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</si>
  <si>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</si>
  <si>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</si>
  <si>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</si>
  <si>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</si>
  <si>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</si>
  <si>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</si>
  <si>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</si>
  <si>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</si>
  <si>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</si>
  <si>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</si>
  <si>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</si>
  <si>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</si>
  <si>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</si>
  <si>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</si>
  <si>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</si>
  <si>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</si>
  <si>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</si>
  <si>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</si>
  <si>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</si>
  <si>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</si>
  <si>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</si>
  <si>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</si>
  <si>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</si>
  <si>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</si>
  <si>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</si>
  <si>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</si>
  <si>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</si>
  <si>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</si>
  <si>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</si>
  <si>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</si>
  <si>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</si>
  <si>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</si>
  <si>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</si>
  <si>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</si>
  <si>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</si>
  <si>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</si>
  <si>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</si>
  <si>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</si>
  <si>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</si>
  <si>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</si>
  <si>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</si>
  <si>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</si>
  <si>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</si>
  <si>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</si>
  <si>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</si>
  <si>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</si>
  <si>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</si>
  <si>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</si>
  <si>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</si>
  <si>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</si>
  <si>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</si>
  <si>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</si>
  <si>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</si>
  <si>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</si>
  <si>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</si>
  <si>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</si>
  <si>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</si>
  <si>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</si>
  <si>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</si>
  <si>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</si>
  <si>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</si>
  <si>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</si>
  <si>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</si>
  <si>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</si>
  <si>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</si>
  <si>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</si>
  <si>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</si>
  <si>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</si>
  <si>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</si>
  <si>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</si>
  <si>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</si>
  <si>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</si>
  <si>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</si>
  <si>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</si>
  <si>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</si>
  <si>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</si>
  <si>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</si>
  <si>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</si>
  <si>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</si>
  <si>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</si>
  <si>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</si>
  <si>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</si>
  <si>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</si>
  <si>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</si>
  <si>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</si>
  <si>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</si>
  <si>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</si>
  <si>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</si>
  <si>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</si>
  <si>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</si>
  <si>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</si>
  <si>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</si>
  <si>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</si>
  <si>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</si>
  <si>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</si>
  <si>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</si>
  <si>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</si>
  <si>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</si>
  <si>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</si>
  <si>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</si>
  <si>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</si>
  <si>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</si>
  <si>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</si>
  <si>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</si>
  <si>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</si>
  <si>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</si>
  <si>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</si>
  <si>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</si>
  <si>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</si>
  <si>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</si>
  <si>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</si>
  <si>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</si>
  <si>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</si>
  <si>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</si>
  <si>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</si>
  <si>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</si>
  <si>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</si>
  <si>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</si>
  <si>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</si>
  <si>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</si>
  <si>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</si>
  <si>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</si>
  <si>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</si>
  <si>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</si>
  <si>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</si>
  <si>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</si>
  <si>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</si>
  <si>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</si>
  <si>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</si>
  <si>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</si>
  <si>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</si>
  <si>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</si>
  <si>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</si>
  <si>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</si>
  <si>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</si>
  <si>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</si>
  <si>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</si>
  <si>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</si>
  <si>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</si>
  <si>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</si>
  <si>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</si>
  <si>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</si>
  <si>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</si>
  <si>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</si>
  <si>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</si>
  <si>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</si>
  <si>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</si>
  <si>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</si>
  <si>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</si>
  <si>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</si>
  <si>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</si>
  <si>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</si>
  <si>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</si>
  <si>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</si>
  <si>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</si>
  <si>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</si>
  <si>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</si>
  <si>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</si>
  <si>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</si>
  <si>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</si>
  <si>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</si>
  <si>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</si>
  <si>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</si>
  <si>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</si>
  <si>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</si>
  <si>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</si>
  <si>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</si>
  <si>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</si>
  <si>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</si>
  <si>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</si>
  <si>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</si>
  <si>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</si>
  <si>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</si>
  <si>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</si>
  <si>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</si>
  <si>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</si>
  <si>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</si>
  <si>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</si>
  <si>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</si>
  <si>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</si>
  <si>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</si>
  <si>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</si>
  <si>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</si>
  <si>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</si>
  <si>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</si>
  <si>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</si>
  <si>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</si>
  <si>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</si>
  <si>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</si>
  <si>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</si>
  <si>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</si>
  <si>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</si>
  <si>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</si>
  <si>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</si>
  <si>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</si>
  <si>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</si>
  <si>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</si>
  <si>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</si>
  <si>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</si>
  <si>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</si>
  <si>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</si>
  <si>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</si>
  <si>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</si>
  <si>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</si>
  <si>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</si>
  <si>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</si>
  <si>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</si>
  <si>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</si>
  <si>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</si>
  <si>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</si>
  <si>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</si>
  <si>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</si>
  <si>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</si>
  <si>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</si>
  <si>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</si>
  <si>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</si>
  <si>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</si>
  <si>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</si>
  <si>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</si>
  <si>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</si>
  <si>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</si>
  <si>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</si>
  <si>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</si>
  <si>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</si>
  <si>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</si>
  <si>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</si>
  <si>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</si>
  <si>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</si>
  <si>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</si>
  <si>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</si>
  <si>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</si>
  <si>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</si>
  <si>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</si>
  <si>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</si>
  <si>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</si>
  <si>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</si>
  <si>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</si>
  <si>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</si>
  <si>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</si>
  <si>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</si>
  <si>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</si>
  <si>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</si>
  <si>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</si>
  <si>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</si>
  <si>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</si>
  <si>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</si>
  <si>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</si>
  <si>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</si>
  <si>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</si>
  <si>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</si>
  <si>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</si>
  <si>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</si>
  <si>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</si>
  <si>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</si>
  <si>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</si>
  <si>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</si>
  <si>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</si>
  <si>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</si>
  <si>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</si>
  <si>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</si>
  <si>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</si>
  <si>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</si>
  <si>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</si>
  <si>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</si>
  <si>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</si>
  <si>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</si>
  <si>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</si>
  <si>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</si>
  <si>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</si>
  <si>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</si>
  <si>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</si>
  <si>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</si>
  <si>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</si>
  <si>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</si>
  <si>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</si>
  <si>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</si>
  <si>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</si>
  <si>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</si>
  <si>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</si>
  <si>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</si>
  <si>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</si>
  <si>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</si>
  <si>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</si>
  <si>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</si>
  <si>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</si>
  <si>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</si>
  <si>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</si>
  <si>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</si>
  <si>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</si>
  <si>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</si>
  <si>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</si>
  <si>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</si>
  <si>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</si>
  <si>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</si>
  <si>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</si>
  <si>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</si>
  <si>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</si>
  <si>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</si>
  <si>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</si>
  <si>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</si>
  <si>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</si>
  <si>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</si>
  <si>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</si>
  <si>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</si>
  <si>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</si>
  <si>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</si>
  <si>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</si>
  <si>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</si>
  <si>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</si>
  <si>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</si>
  <si>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</si>
  <si>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</si>
  <si>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</si>
  <si>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</si>
  <si>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</si>
  <si>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</si>
  <si>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</si>
  <si>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</si>
  <si>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</si>
  <si>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</si>
  <si>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</si>
  <si>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</si>
  <si>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</si>
  <si>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</si>
  <si>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</si>
  <si>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</si>
  <si>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</si>
  <si>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</si>
  <si>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</si>
  <si>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</si>
  <si>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</si>
  <si>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</si>
  <si>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</si>
  <si>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</si>
  <si>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</si>
  <si>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</si>
  <si>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</si>
  <si>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</si>
  <si>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</si>
  <si>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</si>
  <si>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</si>
  <si>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</si>
  <si>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</si>
  <si>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</si>
  <si>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</si>
  <si>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</si>
  <si>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</si>
  <si>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</si>
  <si>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</si>
  <si>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</si>
  <si>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</si>
  <si>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</si>
  <si>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</si>
  <si>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</si>
  <si>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</si>
  <si>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</si>
  <si>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</si>
  <si>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</si>
  <si>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</si>
  <si>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</si>
  <si>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</si>
  <si>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</si>
  <si>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</si>
  <si>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</si>
  <si>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</si>
  <si>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</si>
  <si>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</si>
  <si>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</si>
  <si>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</si>
  <si>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</si>
  <si>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</si>
  <si>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</si>
  <si>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</si>
  <si>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</si>
  <si>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</si>
  <si>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</si>
  <si>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</si>
  <si>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</si>
  <si>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</si>
  <si>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</si>
  <si>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</si>
  <si>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</si>
  <si>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</si>
  <si>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</si>
  <si>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</si>
  <si>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</si>
  <si>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</si>
  <si>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</si>
  <si>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</si>
  <si>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</si>
  <si>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</si>
  <si>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</si>
  <si>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</si>
  <si>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</si>
  <si>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</si>
  <si>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</si>
  <si>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</si>
  <si>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</si>
  <si>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</si>
  <si>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</si>
  <si>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</si>
  <si>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</si>
  <si>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</si>
  <si>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</si>
  <si>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</si>
  <si>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</si>
  <si>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</si>
  <si>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</si>
  <si>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</si>
  <si>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</si>
  <si>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</si>
  <si>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</si>
  <si>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</si>
  <si>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</si>
  <si>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</si>
  <si>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</si>
  <si>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</si>
  <si>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</si>
  <si>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</si>
  <si>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</si>
  <si>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</si>
  <si>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</si>
  <si>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</si>
  <si>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</si>
  <si>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</si>
  <si>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</si>
  <si>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</si>
  <si>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</si>
  <si>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</si>
  <si>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</si>
  <si>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</si>
  <si>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</si>
  <si>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</si>
  <si>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</si>
  <si>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</si>
  <si>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</si>
  <si>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</si>
  <si>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</si>
  <si>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</si>
  <si>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</si>
  <si>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</si>
  <si>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</si>
  <si>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</si>
  <si>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</si>
  <si>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</si>
  <si>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</si>
  <si>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</si>
  <si>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</si>
  <si>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</si>
  <si>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</si>
  <si>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</si>
  <si>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</si>
  <si>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</si>
  <si>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</si>
  <si>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</si>
  <si>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</si>
  <si>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</si>
  <si>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</si>
  <si>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</si>
  <si>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</si>
  <si>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</si>
  <si>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</si>
  <si>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</si>
  <si>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</si>
  <si>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</si>
  <si>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</si>
  <si>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</si>
  <si>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</si>
  <si>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</si>
  <si>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</si>
  <si>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</si>
  <si>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</si>
  <si>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</si>
  <si>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</si>
  <si>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</si>
  <si>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</si>
  <si>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</si>
  <si>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</si>
  <si>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</si>
  <si>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</si>
  <si>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</si>
  <si>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</si>
  <si>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</si>
  <si>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</si>
  <si>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</si>
  <si>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</si>
  <si>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</si>
  <si>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</si>
  <si>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</si>
  <si>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</si>
  <si>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</si>
  <si>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</si>
  <si>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</si>
  <si>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</si>
  <si>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</si>
  <si>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</si>
  <si>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</si>
  <si>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</si>
  <si>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</si>
  <si>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</si>
  <si>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</si>
  <si>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</si>
  <si>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</si>
  <si>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</si>
  <si>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</si>
  <si>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</si>
  <si>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</si>
  <si>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</si>
  <si>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</si>
  <si>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</si>
  <si>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</si>
  <si>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</si>
  <si>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</si>
  <si>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</si>
  <si>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</si>
  <si>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</si>
  <si>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</si>
  <si>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</si>
  <si>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</si>
  <si>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</si>
  <si>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</si>
  <si>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</si>
  <si>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</si>
  <si>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</si>
  <si>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</si>
  <si>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</si>
  <si>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</si>
  <si>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</si>
  <si>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</si>
  <si>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</si>
  <si>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</si>
  <si>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</si>
  <si>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</si>
  <si>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</si>
  <si>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</si>
  <si>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</si>
  <si>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</si>
  <si>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</si>
  <si>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</si>
  <si>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</si>
  <si>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</si>
  <si>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</si>
  <si>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</si>
  <si>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</si>
  <si>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</si>
  <si>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</si>
  <si>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</si>
  <si>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</si>
  <si>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</si>
  <si>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</si>
  <si>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</si>
  <si>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</si>
  <si>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</si>
  <si>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</si>
  <si>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</si>
  <si>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</si>
  <si>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</si>
  <si>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</si>
  <si>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</si>
  <si>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</si>
  <si>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</si>
  <si>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</si>
  <si>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</si>
  <si>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</si>
  <si>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</si>
  <si>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</si>
  <si>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</si>
  <si>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</si>
  <si>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</si>
  <si>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</si>
  <si>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</si>
  <si>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</si>
  <si>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</si>
  <si>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</si>
  <si>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</si>
  <si>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</si>
  <si>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</si>
  <si>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</si>
  <si>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</si>
  <si>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</si>
  <si>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</si>
  <si>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</si>
  <si>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</si>
  <si>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</si>
  <si>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</si>
  <si>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</si>
  <si>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</si>
  <si>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</si>
  <si>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</si>
  <si>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</si>
  <si>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</si>
  <si>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</si>
  <si>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</si>
  <si>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</si>
  <si>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</si>
  <si>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</si>
  <si>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</si>
  <si>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</si>
  <si>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</si>
  <si>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</si>
  <si>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</si>
  <si>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</si>
  <si>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</si>
  <si>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</si>
  <si>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</si>
  <si>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</si>
  <si>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</si>
  <si>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</si>
  <si>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</si>
  <si>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</si>
  <si>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</si>
  <si>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</si>
  <si>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</si>
  <si>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</si>
  <si>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</si>
  <si>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</si>
  <si>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</si>
  <si>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</si>
  <si>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</si>
  <si>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</si>
  <si>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</si>
  <si>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</si>
  <si>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</si>
  <si>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</si>
  <si>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</si>
  <si>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</si>
  <si>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</si>
  <si>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</si>
  <si>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</si>
  <si>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</si>
  <si>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</si>
  <si>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</si>
  <si>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</si>
  <si>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</si>
  <si>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</si>
  <si>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</si>
  <si>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</si>
  <si>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</si>
  <si>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</si>
  <si>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</si>
  <si>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</si>
  <si>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</si>
  <si>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</si>
  <si>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</si>
  <si>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</si>
  <si>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</si>
  <si>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</si>
  <si>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</si>
  <si>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</si>
  <si>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</si>
  <si>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</si>
  <si>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</si>
  <si>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</si>
  <si>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</si>
  <si>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</si>
  <si>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</si>
  <si>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</si>
  <si>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</si>
  <si>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</si>
  <si>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</si>
  <si>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</si>
  <si>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</si>
  <si>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</si>
  <si>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</si>
  <si>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</si>
  <si>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</si>
  <si>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</si>
  <si>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</si>
  <si>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</si>
  <si>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</si>
  <si>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</si>
  <si>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</si>
  <si>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</si>
  <si>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</si>
  <si>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</si>
  <si>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</si>
  <si>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</si>
  <si>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</si>
  <si>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</si>
  <si>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</si>
  <si>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</si>
  <si>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</si>
  <si>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</si>
  <si>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</si>
  <si>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</si>
  <si>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</si>
  <si>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</si>
  <si>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</si>
  <si>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</si>
  <si>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</si>
  <si>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</si>
  <si>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</si>
  <si>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</si>
  <si>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</si>
  <si>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</si>
  <si>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</si>
  <si>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</si>
  <si>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</si>
  <si>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</si>
  <si>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</si>
  <si>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</si>
  <si>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</si>
  <si>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</si>
  <si>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</si>
  <si>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</si>
  <si>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</si>
  <si>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</si>
  <si>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</si>
  <si>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</si>
  <si>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</si>
  <si>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</si>
  <si>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</si>
  <si>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</si>
  <si>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</si>
  <si>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</si>
  <si>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</si>
  <si>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</si>
  <si>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</si>
  <si>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</si>
  <si>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</si>
  <si>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</si>
  <si>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</si>
  <si>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</si>
  <si>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</si>
  <si>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</si>
  <si>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</si>
  <si>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</si>
  <si>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</si>
  <si>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</si>
  <si>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</si>
  <si>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</si>
  <si>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</si>
  <si>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</si>
  <si>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</si>
  <si>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</si>
  <si>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</si>
  <si>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</si>
  <si>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</si>
  <si>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</si>
  <si>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</si>
  <si>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</si>
  <si>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</si>
  <si>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</si>
  <si>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</si>
  <si>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</si>
  <si>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</si>
  <si>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</si>
  <si>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</si>
  <si>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</si>
  <si>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</si>
  <si>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</si>
  <si>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</si>
  <si>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</si>
  <si>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</si>
  <si>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</si>
  <si>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</si>
  <si>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</si>
  <si>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</si>
  <si>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</si>
  <si>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</si>
  <si>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</si>
  <si>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</si>
  <si>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</si>
  <si>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</si>
  <si>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</si>
  <si>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</si>
  <si>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</si>
  <si>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</si>
  <si>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</si>
  <si>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</si>
  <si>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</si>
  <si>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</si>
  <si>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</si>
  <si>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</si>
  <si>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</si>
  <si>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</si>
  <si>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</si>
  <si>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</si>
  <si>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</si>
  <si>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</si>
  <si>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</si>
  <si>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</si>
  <si>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</si>
  <si>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</si>
  <si>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</si>
  <si>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</si>
  <si>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</si>
  <si>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</si>
  <si>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</si>
  <si>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</si>
  <si>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</si>
  <si>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</si>
  <si>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</si>
  <si>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</si>
  <si>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</si>
  <si>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</si>
  <si>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</si>
  <si>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</si>
  <si>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</si>
  <si>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</si>
  <si>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</si>
  <si>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</si>
  <si>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</si>
  <si>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</si>
  <si>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</si>
  <si>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</si>
  <si>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</si>
  <si>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</si>
  <si>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</si>
  <si>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</si>
  <si>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</si>
  <si>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</si>
  <si>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</si>
  <si>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</si>
  <si>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</si>
  <si>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</si>
  <si>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</si>
  <si>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</si>
  <si>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</si>
  <si>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</si>
  <si>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</si>
  <si>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</si>
  <si>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</si>
  <si>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</si>
  <si>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</si>
  <si>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</si>
  <si>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</si>
  <si>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</si>
  <si>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</si>
  <si>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</si>
  <si>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</si>
  <si>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</si>
  <si>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</si>
  <si>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</si>
  <si>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</si>
  <si>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</si>
  <si>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</si>
  <si>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</si>
  <si>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</si>
  <si>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</si>
  <si>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</si>
  <si>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</si>
  <si>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</si>
  <si>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</si>
  <si>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</si>
  <si>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</si>
  <si>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</si>
  <si>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</si>
  <si>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</si>
  <si>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</si>
  <si>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</si>
  <si>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</si>
  <si>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</si>
  <si>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</si>
  <si>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</si>
  <si>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</si>
  <si>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</si>
  <si>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</si>
  <si>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</si>
  <si>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</si>
  <si>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</si>
  <si>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</si>
  <si>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</si>
  <si>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</si>
  <si>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</si>
  <si>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</si>
  <si>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</si>
  <si>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</si>
  <si>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</si>
  <si>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</si>
  <si>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</si>
  <si>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</si>
  <si>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</si>
  <si>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</si>
  <si>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</si>
  <si>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</si>
  <si>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</si>
  <si>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</si>
  <si>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</si>
  <si>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</si>
  <si>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</si>
  <si>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</si>
  <si>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</si>
  <si>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</si>
  <si>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</si>
  <si>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</si>
  <si>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</si>
  <si>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</si>
  <si>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</si>
  <si>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</si>
  <si>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</si>
  <si>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</si>
  <si>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</si>
  <si>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</si>
  <si>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</si>
  <si>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</si>
  <si>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</si>
  <si>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</si>
  <si>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</si>
  <si>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</si>
  <si>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</si>
  <si>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</si>
  <si>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</si>
  <si>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</si>
  <si>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</si>
  <si>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</si>
  <si>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</si>
  <si>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</si>
  <si>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</si>
  <si>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</si>
  <si>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</si>
  <si>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</si>
  <si>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</si>
  <si>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</si>
  <si>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</si>
  <si>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</si>
  <si>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</si>
  <si>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</si>
  <si>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</si>
  <si>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</si>
  <si>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</si>
  <si>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</si>
  <si>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</si>
  <si>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</si>
  <si>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</si>
  <si>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</si>
  <si>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</si>
  <si>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</si>
  <si>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</si>
  <si>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</si>
  <si>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</si>
  <si>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</si>
  <si>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</si>
  <si>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</si>
  <si>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</si>
  <si>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</si>
  <si>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</si>
  <si>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</si>
  <si>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</si>
  <si>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</si>
  <si>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</si>
  <si>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</si>
  <si>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</si>
  <si>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</si>
  <si>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</si>
  <si>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</si>
  <si>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</si>
  <si>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</si>
  <si>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</si>
  <si>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</si>
  <si>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</si>
  <si>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</si>
  <si>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</si>
  <si>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</si>
  <si>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</si>
  <si>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</si>
  <si>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</si>
  <si>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</si>
  <si>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</si>
  <si>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</si>
  <si>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</si>
  <si>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</si>
  <si>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</si>
  <si>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</si>
  <si>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</si>
  <si>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</si>
  <si>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</si>
  <si>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</si>
  <si>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</si>
  <si>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</si>
  <si>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</si>
  <si>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</si>
  <si>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</si>
  <si>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</si>
  <si>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</si>
  <si>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</si>
  <si>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</si>
  <si>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</si>
  <si>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</si>
  <si>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</si>
  <si>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</si>
  <si>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</si>
  <si>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</si>
  <si>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</si>
  <si>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</si>
  <si>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</si>
  <si>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</si>
  <si>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</si>
  <si>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</si>
  <si>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</si>
  <si>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</si>
  <si>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</si>
  <si>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</si>
  <si>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</si>
  <si>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</si>
  <si>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</si>
  <si>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</si>
  <si>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</si>
  <si>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</si>
  <si>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</si>
  <si>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</si>
  <si>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</si>
  <si>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</si>
  <si>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</si>
  <si>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</si>
  <si>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</si>
  <si>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</si>
  <si>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</si>
  <si>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</si>
  <si>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</si>
  <si>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</si>
  <si>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</si>
  <si>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</si>
  <si>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</si>
  <si>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</si>
  <si>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</si>
  <si>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</si>
  <si>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</si>
  <si>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</si>
  <si>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</si>
  <si>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</si>
  <si>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</si>
  <si>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</si>
  <si>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</si>
  <si>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</si>
  <si>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</si>
  <si>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</si>
  <si>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</si>
  <si>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</si>
  <si>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</si>
  <si>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</si>
  <si>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</si>
  <si>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</si>
  <si>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</si>
  <si>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</si>
  <si>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</si>
  <si>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</si>
  <si>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</si>
  <si>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</si>
  <si>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</si>
  <si>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</si>
  <si>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</si>
  <si>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</si>
  <si>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</si>
  <si>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</si>
  <si>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</si>
  <si>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</si>
  <si>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</si>
  <si>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</si>
  <si>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</si>
  <si>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</si>
  <si>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</si>
  <si>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</si>
  <si>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</si>
  <si>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</si>
  <si>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</si>
  <si>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</si>
  <si>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</si>
  <si>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</si>
  <si>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</si>
  <si>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</si>
  <si>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</si>
  <si>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</si>
  <si>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</si>
  <si>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</si>
  <si>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</si>
  <si>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</si>
  <si>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</si>
  <si>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</si>
  <si>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</si>
  <si>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</si>
  <si>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</si>
  <si>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</si>
  <si>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</si>
  <si>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</si>
  <si>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</si>
  <si>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</si>
  <si>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</si>
  <si>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</si>
  <si>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</si>
  <si>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</si>
  <si>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</si>
  <si>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</si>
  <si>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</si>
  <si>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</si>
  <si>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</si>
  <si>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</si>
  <si>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</si>
  <si>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</si>
  <si>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</si>
  <si>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</si>
  <si>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</si>
  <si>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</si>
  <si>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</si>
  <si>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</si>
  <si>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</si>
  <si>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</si>
  <si>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</si>
  <si>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</si>
  <si>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</si>
  <si>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</si>
  <si>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</si>
  <si>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</si>
  <si>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</si>
  <si>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</si>
  <si>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</si>
  <si>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</si>
  <si>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</si>
  <si>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</si>
  <si>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</si>
  <si>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</si>
  <si>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</si>
  <si>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</si>
  <si>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</si>
  <si>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</si>
  <si>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</si>
  <si>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</si>
  <si>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</si>
  <si>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</si>
  <si>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</si>
  <si>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</si>
  <si>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</si>
  <si>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</si>
  <si>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</si>
  <si>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</si>
  <si>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</si>
  <si>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</si>
  <si>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</si>
  <si>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</si>
  <si>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</si>
  <si>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</si>
  <si>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</si>
  <si>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</si>
  <si>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</si>
  <si>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</si>
  <si>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</si>
  <si>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</si>
  <si>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</si>
  <si>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</si>
  <si>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</si>
  <si>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</si>
  <si>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</si>
  <si>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</si>
  <si>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</si>
  <si>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</si>
  <si>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</si>
  <si>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</si>
  <si>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</si>
  <si>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</si>
  <si>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</si>
  <si>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</si>
  <si>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</si>
  <si>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</si>
  <si>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</si>
  <si>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</si>
  <si>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</si>
  <si>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</si>
  <si>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</si>
  <si>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</si>
  <si>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</si>
  <si>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</si>
  <si>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</si>
  <si>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</si>
  <si>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</si>
  <si>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</si>
  <si>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</si>
  <si>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</si>
  <si>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</si>
  <si>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</si>
  <si>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</si>
  <si>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</si>
  <si>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</si>
  <si>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</si>
  <si>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</si>
  <si>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</si>
  <si>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</si>
  <si>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</si>
  <si>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</si>
  <si>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</si>
  <si>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</si>
  <si>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</si>
  <si>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</si>
  <si>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</si>
  <si>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</si>
  <si>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</si>
  <si>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</si>
  <si>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</si>
  <si>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</si>
  <si>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</si>
  <si>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</si>
  <si>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</si>
  <si>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</si>
  <si>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</si>
  <si>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</si>
  <si>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</si>
  <si>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</si>
  <si>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</si>
  <si>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</si>
  <si>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</si>
  <si>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</si>
  <si>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</si>
  <si>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</si>
  <si>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</si>
  <si>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</si>
  <si>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</si>
  <si>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</si>
  <si>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</si>
  <si>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</si>
  <si>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</si>
  <si>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</si>
  <si>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</si>
  <si>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</si>
  <si>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</si>
  <si>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</si>
  <si>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</si>
  <si>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</si>
  <si>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</si>
  <si>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</si>
  <si>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</si>
  <si>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</si>
  <si>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</si>
  <si>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</si>
  <si>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</si>
  <si>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</si>
  <si>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</si>
  <si>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</si>
  <si>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</si>
  <si>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</si>
  <si>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</si>
  <si>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</si>
  <si>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</si>
  <si>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</si>
  <si>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</si>
  <si>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</si>
  <si>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</si>
  <si>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</si>
  <si>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</si>
  <si>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</si>
  <si>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</si>
  <si>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</si>
  <si>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</si>
  <si>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</si>
  <si>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</si>
  <si>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</si>
  <si>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</si>
  <si>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</si>
  <si>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</si>
  <si>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</si>
  <si>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</si>
  <si>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</si>
  <si>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</si>
  <si>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</si>
  <si>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</si>
  <si>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</si>
  <si>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</si>
  <si>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</si>
  <si>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</si>
  <si>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</si>
  <si>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</si>
  <si>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</si>
  <si>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</si>
  <si>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</si>
  <si>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</si>
  <si>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</si>
  <si>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</si>
  <si>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</si>
  <si>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</si>
  <si>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</si>
  <si>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</si>
  <si>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</si>
  <si>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</si>
  <si>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</si>
  <si>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</si>
  <si>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</si>
  <si>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</si>
  <si>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</si>
  <si>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</si>
  <si>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</si>
  <si>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</si>
  <si>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</si>
  <si>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</si>
  <si>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</si>
  <si>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</si>
  <si>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</si>
  <si>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</si>
  <si>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</si>
  <si>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</si>
  <si>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</si>
  <si>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</si>
  <si>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</si>
  <si>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</si>
  <si>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</si>
  <si>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</si>
  <si>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</si>
  <si>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</si>
  <si>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</si>
  <si>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</si>
  <si>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</si>
  <si>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</si>
  <si>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</si>
  <si>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</si>
  <si>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</si>
  <si>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</si>
  <si>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</si>
  <si>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</si>
  <si>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</si>
  <si>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</si>
  <si>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</si>
  <si>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</si>
  <si>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</si>
  <si>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</si>
  <si>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</si>
  <si>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</si>
  <si>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</si>
  <si>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</si>
  <si>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</si>
  <si>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</si>
  <si>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</si>
  <si>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</si>
  <si>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</si>
  <si>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</si>
  <si>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</si>
  <si>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</si>
  <si>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</si>
  <si>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</si>
  <si>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</si>
  <si>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</si>
  <si>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</si>
  <si>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</si>
  <si>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</si>
  <si>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</si>
  <si>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</si>
  <si>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</si>
  <si>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</si>
  <si>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</si>
  <si>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</si>
  <si>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</si>
  <si>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</si>
  <si>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</si>
  <si>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</si>
  <si>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</si>
  <si>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</si>
  <si>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</si>
  <si>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</si>
  <si>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</si>
  <si>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</si>
  <si>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</si>
  <si>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</si>
  <si>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</si>
  <si>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</si>
  <si>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</si>
  <si>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</si>
  <si>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</si>
  <si>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</si>
  <si>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</si>
  <si>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</si>
  <si>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</si>
  <si>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</si>
  <si>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</si>
  <si>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</si>
  <si>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</si>
  <si>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</si>
  <si>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</si>
  <si>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</si>
  <si>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</si>
  <si>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</si>
  <si>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</si>
  <si>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</si>
  <si>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</si>
  <si>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</si>
  <si>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</si>
  <si>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</si>
  <si>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</si>
  <si>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</si>
  <si>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</si>
  <si>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</si>
  <si>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</si>
  <si>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</si>
  <si>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</si>
  <si>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</si>
  <si>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</si>
  <si>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</si>
  <si>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</si>
  <si>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</si>
  <si>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</si>
  <si>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</si>
  <si>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</si>
  <si>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</si>
  <si>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</si>
  <si>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</si>
  <si>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</si>
  <si>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</si>
  <si>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</si>
  <si>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</si>
  <si>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</si>
  <si>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</si>
  <si>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</si>
  <si>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</si>
  <si>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</si>
  <si>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</si>
  <si>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</si>
  <si>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</si>
  <si>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</si>
  <si>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</si>
  <si>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</si>
  <si>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</si>
  <si>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</si>
  <si>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</si>
  <si>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</si>
  <si>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</si>
  <si>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</si>
  <si>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</si>
  <si>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</si>
  <si>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</si>
  <si>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</si>
  <si>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</si>
  <si>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</si>
  <si>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</si>
  <si>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</si>
  <si>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</si>
  <si>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</si>
  <si>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</si>
  <si>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</si>
  <si>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</si>
  <si>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</si>
  <si>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</si>
  <si>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</si>
  <si>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</si>
  <si>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</si>
  <si>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</si>
  <si>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</si>
  <si>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</si>
  <si>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</si>
  <si>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</si>
  <si>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</si>
  <si>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</si>
  <si>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</si>
  <si>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</si>
  <si>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</si>
  <si>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</si>
  <si>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</si>
  <si>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</si>
  <si>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</si>
  <si>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</si>
  <si>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</si>
  <si>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</si>
  <si>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</si>
  <si>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</si>
  <si>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</si>
  <si>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</si>
  <si>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</si>
  <si>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</si>
  <si>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</si>
  <si>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</si>
  <si>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</si>
  <si>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</si>
  <si>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</si>
  <si>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</si>
  <si>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</si>
  <si>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</si>
  <si>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</si>
  <si>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</si>
  <si>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</si>
  <si>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</si>
  <si>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</si>
  <si>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</si>
  <si>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</si>
  <si>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</si>
  <si>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</si>
  <si>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</si>
  <si>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</si>
  <si>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</si>
  <si>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</si>
  <si>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</si>
  <si>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</si>
  <si>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</si>
  <si>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</si>
  <si>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</si>
  <si>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</si>
  <si>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</si>
  <si>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</si>
  <si>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</si>
  <si>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</si>
  <si>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</si>
  <si>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</si>
  <si>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</si>
  <si>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</si>
  <si>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</si>
  <si>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</si>
  <si>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</si>
  <si>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</si>
  <si>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</si>
  <si>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</si>
  <si>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</si>
  <si>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</si>
  <si>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</si>
  <si>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</si>
  <si>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</si>
  <si>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</si>
  <si>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</si>
  <si>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</si>
  <si>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</si>
  <si>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</si>
  <si>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</si>
  <si>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</si>
  <si>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</si>
  <si>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</si>
  <si>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</si>
  <si>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</si>
  <si>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</si>
  <si>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</si>
  <si>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</si>
  <si>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</si>
  <si>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</si>
  <si>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</si>
  <si>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</si>
  <si>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</si>
  <si>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</si>
  <si>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</si>
  <si>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</si>
  <si>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</si>
  <si>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</si>
  <si>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</si>
  <si>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</si>
  <si>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</si>
  <si>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</si>
  <si>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</si>
  <si>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</si>
  <si>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</si>
  <si>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</si>
  <si>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</si>
  <si>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</si>
  <si>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</si>
  <si>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</si>
  <si>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</si>
  <si>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</si>
  <si>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</si>
  <si>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</si>
  <si>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</si>
  <si>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</si>
  <si>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</si>
  <si>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</si>
  <si>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</si>
  <si>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</si>
  <si>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</si>
  <si>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</si>
  <si>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</si>
  <si>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</si>
  <si>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</si>
  <si>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</si>
  <si>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</si>
  <si>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</si>
  <si>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</si>
  <si>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</si>
  <si>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</si>
  <si>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</si>
  <si>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</si>
  <si>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</si>
  <si>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</si>
  <si>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</si>
  <si>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</si>
  <si>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</si>
  <si>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</si>
  <si>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</si>
  <si>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</si>
  <si>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</si>
  <si>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</si>
  <si>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</si>
  <si>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</si>
  <si>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</si>
  <si>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</si>
  <si>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</si>
  <si>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</si>
  <si>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</si>
  <si>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</si>
  <si>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</si>
  <si>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</si>
  <si>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</si>
  <si>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</si>
  <si>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</si>
  <si>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</si>
  <si>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</si>
  <si>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</si>
  <si>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</si>
  <si>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</si>
  <si>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</si>
  <si>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</si>
  <si>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</si>
  <si>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</si>
  <si>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</si>
  <si>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</si>
  <si>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</si>
  <si>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</si>
  <si>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</si>
  <si>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</si>
  <si>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</si>
  <si>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</si>
  <si>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</si>
  <si>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</si>
  <si>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</si>
  <si>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</si>
  <si>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</si>
  <si>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</si>
  <si>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</si>
  <si>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</si>
  <si>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</si>
  <si>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</si>
  <si>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</si>
  <si>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</si>
  <si>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</si>
  <si>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</si>
  <si>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</si>
  <si>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</si>
  <si>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</si>
  <si>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</si>
  <si>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</si>
  <si>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</si>
  <si>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</si>
  <si>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</si>
  <si>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</si>
  <si>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</si>
  <si>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</si>
  <si>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</si>
  <si>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</si>
  <si>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</si>
  <si>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</si>
  <si>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</si>
  <si>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</si>
  <si>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</si>
  <si>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</si>
  <si>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</si>
  <si>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</si>
  <si>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</si>
  <si>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</si>
  <si>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</si>
  <si>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</si>
  <si>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</si>
  <si>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</si>
  <si>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</si>
  <si>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</si>
  <si>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</si>
  <si>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</si>
  <si>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</si>
  <si>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</si>
  <si>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</si>
  <si>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</si>
  <si>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</si>
  <si>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</si>
  <si>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</si>
  <si>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</si>
  <si>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</si>
  <si>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</si>
  <si>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</si>
  <si>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</si>
  <si>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</si>
  <si>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</si>
  <si>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</si>
  <si>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</si>
  <si>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</si>
  <si>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</si>
  <si>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</si>
  <si>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</si>
  <si>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</si>
  <si>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</si>
  <si>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</si>
  <si>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</si>
  <si>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</si>
  <si>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</si>
  <si>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</si>
  <si>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</si>
  <si>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</si>
  <si>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</si>
  <si>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</si>
  <si>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</si>
  <si>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</si>
  <si>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</si>
  <si>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</si>
  <si>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</si>
  <si>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</si>
  <si>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</si>
  <si>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</si>
  <si>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</si>
  <si>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</si>
  <si>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</si>
  <si>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</si>
  <si>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</si>
  <si>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</si>
  <si>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</si>
  <si>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</si>
  <si>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</si>
  <si>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</si>
  <si>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</si>
  <si>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</si>
  <si>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</si>
  <si>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</si>
  <si>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</si>
  <si>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</si>
  <si>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</si>
  <si>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</si>
  <si>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</si>
  <si>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</si>
  <si>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</si>
  <si>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</si>
  <si>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</si>
  <si>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</si>
  <si>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</si>
  <si>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</si>
  <si>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</si>
  <si>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</si>
  <si>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</si>
  <si>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</si>
  <si>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</si>
  <si>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</si>
  <si>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</si>
  <si>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</si>
  <si>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</si>
  <si>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</si>
  <si>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</si>
  <si>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</si>
  <si>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</si>
  <si>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</si>
  <si>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</si>
  <si>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</si>
  <si>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</si>
  <si>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</si>
  <si>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</si>
  <si>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</si>
  <si>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</si>
  <si>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</si>
  <si>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</si>
  <si>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</si>
  <si>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</si>
  <si>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</si>
  <si>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</si>
  <si>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</si>
  <si>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</si>
  <si>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</si>
  <si>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</si>
  <si>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</si>
  <si>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</si>
  <si>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</si>
  <si>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</si>
  <si>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</si>
  <si>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</si>
  <si>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</si>
  <si>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</si>
  <si>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</si>
  <si>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</si>
  <si>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</si>
  <si>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</si>
  <si>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</si>
  <si>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</si>
  <si>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</si>
  <si>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</si>
  <si>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</si>
  <si>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</si>
  <si>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</si>
  <si>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</si>
  <si>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</si>
  <si>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</si>
  <si>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</si>
  <si>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</si>
  <si>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</si>
  <si>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</si>
  <si>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</si>
  <si>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</si>
  <si>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</si>
  <si>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</si>
  <si>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</si>
  <si>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</si>
  <si>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</si>
  <si>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</si>
  <si>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</si>
  <si>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</si>
  <si>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</si>
  <si>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</si>
  <si>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</si>
  <si>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</si>
  <si>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</si>
  <si>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</si>
  <si>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</si>
  <si>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</si>
  <si>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</si>
  <si>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</si>
  <si>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</si>
  <si>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</si>
  <si>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</si>
  <si>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</si>
  <si>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</si>
  <si>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</si>
  <si>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</si>
  <si>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</si>
  <si>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</si>
  <si>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</si>
  <si>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</si>
  <si>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</si>
  <si>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</si>
  <si>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</si>
  <si>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</si>
  <si>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</si>
  <si>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</si>
  <si>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</si>
  <si>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</si>
  <si>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</si>
  <si>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</si>
  <si>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</si>
  <si>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</si>
  <si>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</si>
  <si>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</si>
  <si>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</si>
  <si>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</si>
  <si>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</si>
  <si>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</si>
  <si>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</si>
  <si>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</si>
  <si>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</si>
  <si>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</si>
  <si>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</si>
  <si>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</si>
  <si>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</si>
  <si>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</si>
  <si>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</si>
  <si>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</si>
  <si>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</si>
  <si>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</si>
  <si>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</si>
  <si>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</si>
  <si>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</si>
  <si>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</si>
  <si>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</si>
  <si>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</si>
  <si>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</si>
  <si>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</si>
  <si>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</si>
  <si>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</si>
  <si>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</si>
  <si>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</si>
  <si>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</si>
  <si>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</si>
  <si>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</si>
  <si>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</si>
  <si>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</si>
  <si>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</si>
  <si>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</si>
  <si>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</si>
  <si>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</si>
  <si>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</si>
  <si>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</si>
  <si>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</si>
  <si>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</si>
  <si>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</si>
  <si>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</si>
  <si>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</si>
  <si>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</si>
  <si>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</si>
  <si>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</si>
  <si>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</si>
  <si>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</si>
  <si>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</si>
  <si>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</si>
  <si>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</si>
  <si>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</si>
  <si>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</si>
  <si>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</si>
  <si>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</si>
  <si>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</si>
  <si>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</si>
  <si>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</si>
  <si>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</si>
  <si>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</si>
  <si>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</si>
  <si>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</si>
  <si>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</si>
  <si>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</si>
  <si>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</si>
  <si>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</si>
  <si>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</si>
  <si>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</si>
  <si>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</si>
  <si>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</si>
  <si>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</si>
  <si>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</si>
  <si>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</si>
  <si>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</si>
  <si>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</si>
  <si>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</si>
  <si>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</si>
  <si>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</si>
  <si>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</si>
  <si>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</si>
  <si>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</si>
  <si>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</si>
  <si>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</si>
  <si>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</si>
  <si>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</si>
  <si>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</si>
  <si>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</si>
  <si>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</si>
  <si>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</si>
  <si>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</si>
  <si>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</si>
  <si>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</si>
  <si>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</si>
  <si>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</si>
  <si>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</si>
  <si>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</si>
  <si>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</si>
  <si>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</si>
  <si>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</si>
  <si>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</si>
  <si>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</si>
  <si>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</si>
  <si>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</si>
  <si>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</si>
  <si>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</si>
  <si>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</si>
  <si>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</si>
  <si>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</si>
  <si>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</si>
  <si>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</si>
  <si>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</si>
  <si>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</si>
  <si>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</si>
  <si>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</si>
  <si>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</si>
  <si>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</si>
  <si>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</si>
  <si>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</si>
  <si>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</si>
  <si>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</si>
  <si>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</si>
  <si>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</si>
  <si>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</si>
  <si>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</si>
  <si>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</si>
  <si>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</si>
  <si>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</si>
  <si>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</si>
  <si>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</si>
  <si>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</si>
  <si>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</si>
  <si>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</si>
  <si>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</si>
  <si>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</si>
  <si>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</si>
  <si>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</si>
  <si>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</si>
  <si>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</si>
  <si>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</si>
  <si>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</si>
  <si>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</si>
  <si>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</si>
  <si>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</si>
  <si>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</si>
  <si>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</si>
  <si>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</si>
  <si>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</si>
  <si>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</si>
  <si>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</si>
  <si>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</si>
  <si>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</si>
  <si>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</si>
  <si>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</si>
  <si>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</si>
  <si>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</si>
  <si>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</si>
  <si>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</si>
  <si>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</si>
  <si>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</si>
  <si>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</si>
  <si>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</si>
  <si>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</si>
  <si>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</si>
  <si>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</si>
  <si>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</si>
  <si>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</si>
  <si>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</si>
  <si>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</si>
  <si>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</si>
  <si>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</si>
  <si>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</si>
  <si>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</si>
  <si>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</si>
  <si>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</si>
  <si>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</si>
  <si>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</si>
  <si>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</si>
  <si>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</si>
  <si>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</si>
  <si>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</si>
  <si>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</si>
  <si>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</si>
  <si>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</si>
  <si>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</si>
  <si>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</si>
  <si>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</si>
  <si>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</si>
  <si>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</si>
  <si>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</si>
  <si>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</si>
  <si>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</si>
  <si>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</si>
  <si>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</si>
  <si>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</si>
  <si>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</si>
  <si>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</si>
  <si>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</si>
  <si>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</si>
  <si>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</si>
  <si>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</si>
  <si>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</si>
  <si>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</si>
  <si>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</si>
  <si>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</si>
  <si>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</si>
  <si>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</si>
  <si>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</si>
  <si>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</si>
  <si>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</si>
  <si>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</si>
  <si>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</si>
  <si>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</si>
  <si>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</si>
  <si>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</si>
  <si>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</si>
  <si>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</si>
  <si>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</si>
  <si>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</si>
  <si>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</si>
  <si>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</si>
  <si>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</si>
  <si>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</si>
  <si>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</si>
  <si>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</si>
  <si>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</si>
  <si>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</si>
  <si>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</si>
  <si>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</si>
  <si>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</si>
  <si>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</si>
  <si>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</si>
  <si>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</si>
  <si>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</si>
  <si>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</si>
  <si>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</si>
  <si>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</si>
  <si>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</si>
  <si>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</si>
  <si>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</si>
  <si>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</si>
  <si>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</si>
  <si>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</si>
  <si>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</si>
  <si>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</si>
  <si>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</si>
  <si>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</si>
  <si>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</si>
  <si>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</si>
  <si>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</si>
  <si>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</si>
  <si>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</si>
  <si>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</si>
  <si>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</si>
  <si>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</si>
  <si>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</si>
  <si>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</si>
  <si>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</si>
  <si>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</si>
  <si>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</si>
  <si>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</si>
  <si>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</si>
  <si>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</si>
  <si>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</si>
  <si>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</si>
  <si>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</si>
  <si>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</si>
  <si>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</si>
  <si>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</si>
  <si>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</si>
  <si>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</si>
  <si>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</si>
  <si>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</si>
  <si>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</si>
  <si>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</si>
  <si>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</si>
  <si>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</si>
  <si>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</si>
  <si>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</si>
  <si>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</si>
  <si>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</si>
  <si>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</si>
  <si>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</si>
  <si>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</si>
  <si>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</si>
  <si>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</si>
  <si>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</si>
  <si>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</si>
  <si>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</si>
  <si>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</si>
  <si>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</si>
  <si>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</si>
  <si>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</si>
  <si>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</si>
  <si>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</si>
  <si>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</si>
  <si>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</si>
  <si>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</si>
  <si>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</si>
  <si>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</si>
  <si>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</si>
  <si>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</si>
  <si>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</si>
  <si>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</si>
  <si>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</si>
  <si>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</si>
  <si>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</si>
  <si>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</si>
  <si>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</si>
  <si>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</si>
  <si>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</si>
  <si>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</si>
  <si>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</si>
  <si>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</si>
  <si>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</si>
  <si>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</si>
  <si>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</si>
  <si>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</si>
  <si>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</si>
  <si>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</si>
  <si>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</si>
  <si>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</si>
  <si>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</si>
  <si>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</si>
  <si>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</si>
  <si>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</si>
  <si>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</si>
  <si>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</si>
  <si>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</si>
  <si>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</si>
  <si>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</si>
  <si>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</si>
  <si>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</si>
  <si>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</si>
  <si>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</si>
  <si>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</si>
  <si>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</si>
  <si>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</si>
  <si>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</si>
  <si>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</si>
  <si>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</si>
  <si>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</si>
  <si>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</si>
  <si>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</si>
  <si>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</si>
  <si>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</si>
  <si>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</si>
  <si>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</si>
  <si>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</si>
  <si>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</si>
  <si>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</si>
  <si>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</si>
  <si>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</si>
  <si>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</si>
  <si>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</si>
  <si>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</si>
  <si>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</si>
  <si>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</si>
  <si>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</si>
  <si>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</si>
  <si>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</si>
  <si>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</si>
  <si>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</si>
  <si>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</si>
  <si>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</si>
  <si>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</si>
  <si>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</si>
  <si>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</si>
  <si>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</si>
  <si>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</si>
  <si>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</si>
  <si>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</si>
  <si>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</si>
  <si>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</si>
  <si>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</si>
  <si>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</si>
  <si>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</si>
  <si>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</si>
  <si>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</si>
  <si>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</si>
  <si>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</si>
  <si>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</si>
  <si>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</si>
  <si>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</si>
  <si>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</si>
  <si>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</si>
  <si>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</si>
  <si>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</si>
  <si>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</si>
  <si>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</si>
  <si>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</si>
  <si>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</si>
  <si>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</si>
  <si>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</si>
  <si>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</si>
  <si>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</si>
  <si>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</si>
  <si>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</si>
  <si>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</si>
  <si>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</si>
  <si>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</si>
  <si>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</si>
  <si>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</si>
  <si>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</si>
  <si>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</si>
  <si>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</si>
  <si>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</si>
  <si>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</si>
  <si>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</si>
  <si>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</si>
  <si>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</si>
  <si>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</si>
  <si>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</si>
  <si>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</si>
  <si>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</si>
  <si>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</si>
  <si>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</si>
  <si>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</si>
  <si>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</si>
  <si>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</si>
  <si>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</si>
  <si>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</si>
  <si>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</si>
  <si>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</si>
  <si>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</si>
  <si>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</si>
  <si>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</si>
  <si>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</si>
  <si>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</si>
  <si>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</si>
  <si>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</si>
  <si>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</si>
  <si>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</si>
  <si>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</si>
  <si>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</si>
  <si>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</si>
  <si>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</si>
  <si>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</si>
  <si>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</si>
  <si>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</si>
  <si>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</si>
  <si>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</si>
  <si>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</si>
  <si>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</si>
  <si>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</si>
  <si>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</si>
  <si>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</si>
  <si>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</si>
  <si>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</si>
  <si>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</si>
  <si>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</si>
  <si>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</si>
  <si>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</si>
  <si>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</si>
  <si>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</si>
  <si>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</si>
  <si>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</si>
  <si>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</si>
  <si>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</si>
  <si>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</si>
  <si>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</si>
  <si>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</si>
  <si>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</si>
  <si>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</si>
  <si>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</si>
  <si>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</si>
  <si>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</si>
  <si>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</si>
  <si>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</si>
  <si>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</si>
  <si>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</si>
  <si>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</si>
  <si>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</si>
  <si>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</si>
  <si>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</si>
  <si>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</si>
  <si>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</si>
  <si>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</si>
  <si>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</si>
  <si>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</si>
  <si>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</si>
  <si>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</si>
  <si>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</si>
  <si>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</si>
  <si>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</si>
  <si>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</si>
  <si>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</si>
  <si>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</si>
  <si>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</si>
  <si>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</si>
  <si>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</si>
  <si>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</si>
  <si>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</si>
  <si>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</si>
  <si>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</si>
  <si>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</si>
  <si>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</si>
  <si>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</si>
  <si>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</si>
  <si>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</si>
  <si>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</si>
  <si>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</si>
  <si>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</si>
  <si>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</si>
  <si>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</si>
  <si>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</si>
  <si>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</si>
  <si>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</si>
  <si>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</si>
  <si>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</si>
  <si>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</si>
  <si>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</si>
  <si>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</si>
  <si>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</si>
  <si>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</si>
  <si>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</si>
  <si>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</si>
  <si>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</si>
  <si>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</si>
  <si>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</si>
  <si>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</si>
  <si>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</si>
  <si>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</si>
  <si>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</si>
  <si>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</si>
  <si>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</si>
  <si>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</si>
  <si>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</si>
  <si>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</si>
  <si>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</si>
  <si>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</si>
  <si>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</si>
  <si>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</si>
  <si>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</si>
  <si>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</si>
  <si>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</si>
  <si>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</si>
  <si>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</si>
  <si>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</si>
  <si>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</si>
  <si>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</si>
  <si>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</si>
  <si>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</si>
  <si>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</si>
  <si>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</si>
  <si>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</si>
  <si>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</si>
  <si>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</si>
  <si>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</si>
  <si>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</si>
  <si>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</si>
  <si>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</si>
  <si>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</si>
  <si>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</si>
  <si>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</si>
  <si>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</si>
  <si>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</si>
  <si>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</si>
  <si>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</si>
  <si>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</si>
  <si>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</si>
  <si>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</si>
  <si>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</si>
  <si>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</si>
  <si>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</si>
  <si>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</si>
  <si>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</si>
  <si>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</si>
  <si>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</si>
  <si>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</si>
  <si>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</si>
  <si>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</si>
  <si>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</si>
  <si>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</si>
  <si>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</si>
  <si>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</si>
  <si>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</si>
  <si>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</si>
  <si>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</si>
  <si>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</si>
  <si>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</si>
  <si>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</si>
  <si>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</si>
  <si>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</si>
  <si>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</si>
  <si>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</si>
  <si>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</si>
  <si>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</si>
  <si>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</si>
  <si>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</si>
  <si>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</si>
  <si>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</si>
  <si>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</si>
  <si>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</si>
  <si>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</si>
  <si>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</si>
  <si>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</si>
  <si>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</si>
  <si>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</si>
  <si>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</si>
  <si>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</si>
  <si>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</si>
  <si>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</si>
  <si>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</si>
  <si>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</si>
  <si>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</si>
  <si>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</si>
  <si>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</si>
  <si>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</si>
  <si>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</si>
  <si>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</si>
  <si>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</si>
  <si>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</si>
  <si>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</si>
  <si>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</si>
  <si>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</si>
  <si>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</si>
  <si>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</si>
  <si>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</si>
  <si>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</si>
  <si>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</si>
  <si>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</si>
  <si>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</si>
  <si>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</si>
  <si>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</si>
  <si>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</si>
  <si>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</si>
  <si>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</si>
  <si>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</si>
  <si>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</si>
  <si>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</si>
  <si>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</si>
  <si>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</si>
  <si>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</si>
  <si>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</si>
  <si>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</si>
  <si>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</si>
  <si>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</si>
  <si>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</si>
  <si>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</si>
  <si>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</si>
  <si>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</si>
  <si>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</si>
  <si>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</si>
  <si>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</si>
  <si>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</si>
  <si>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</si>
  <si>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</si>
  <si>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</si>
  <si>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</si>
  <si>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</si>
  <si>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</si>
  <si>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</si>
  <si>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</si>
  <si>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</si>
  <si>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</si>
  <si>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</si>
  <si>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</si>
  <si>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</si>
  <si>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</si>
  <si>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</si>
  <si>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</si>
  <si>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</si>
  <si>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</si>
  <si>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</si>
  <si>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</si>
  <si>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</si>
  <si>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</si>
  <si>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</si>
  <si>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</si>
  <si>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</si>
  <si>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</si>
  <si>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</si>
  <si>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</si>
  <si>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</si>
  <si>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</si>
  <si>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</si>
  <si>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</si>
  <si>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</si>
  <si>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</si>
  <si>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</si>
  <si>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</si>
  <si>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</si>
  <si>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</si>
  <si>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</si>
  <si>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</si>
  <si>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</si>
  <si>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</si>
  <si>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</si>
  <si>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</si>
  <si>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</si>
  <si>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</si>
  <si>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</si>
  <si>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</si>
  <si>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</si>
  <si>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</si>
  <si>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</si>
  <si>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</si>
  <si>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</si>
  <si>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</si>
  <si>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</si>
  <si>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</si>
  <si>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</si>
  <si>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</si>
  <si>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</si>
  <si>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</si>
  <si>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</si>
  <si>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</si>
  <si>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</si>
  <si>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</si>
  <si>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</si>
  <si>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</si>
  <si>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</si>
  <si>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</si>
  <si>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</si>
  <si>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</si>
  <si>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</si>
  <si>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</si>
  <si>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</si>
  <si>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</si>
  <si>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</si>
  <si>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</si>
  <si>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</si>
  <si>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</si>
  <si>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</si>
  <si>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</si>
  <si>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</si>
  <si>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</si>
  <si>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</si>
  <si>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</si>
  <si>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</si>
  <si>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</si>
  <si>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</si>
  <si>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</si>
  <si>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</si>
  <si>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</si>
  <si>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</si>
  <si>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</si>
  <si>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</si>
  <si>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</si>
  <si>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</si>
  <si>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</si>
  <si>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</si>
  <si>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</si>
  <si>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</si>
  <si>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</si>
  <si>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</si>
  <si>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</si>
  <si>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</si>
  <si>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</si>
  <si>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</si>
  <si>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</si>
  <si>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</si>
  <si>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</si>
  <si>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</si>
  <si>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</si>
  <si>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</si>
  <si>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</si>
  <si>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</si>
  <si>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</si>
  <si>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</si>
  <si>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</si>
  <si>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</si>
  <si>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</si>
  <si>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</si>
  <si>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</si>
  <si>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</si>
  <si>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</si>
  <si>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</si>
  <si>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</si>
  <si>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</si>
  <si>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</si>
  <si>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</si>
  <si>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</si>
  <si>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</si>
  <si>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</si>
  <si>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</si>
  <si>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</si>
  <si>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</si>
  <si>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</si>
  <si>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</si>
  <si>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</si>
  <si>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</si>
  <si>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</si>
  <si>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</si>
  <si>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</si>
  <si>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</si>
  <si>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</si>
  <si>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</si>
  <si>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</si>
  <si>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</si>
  <si>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</si>
  <si>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</si>
  <si>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</si>
  <si>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</si>
  <si>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</si>
  <si>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</si>
  <si>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</si>
  <si>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</si>
  <si>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</si>
  <si>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</si>
  <si>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</si>
  <si>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</si>
  <si>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</si>
  <si>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</si>
  <si>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</si>
  <si>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</si>
  <si>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</si>
  <si>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</si>
  <si>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</si>
  <si>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</si>
  <si>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</si>
  <si>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</si>
  <si>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</si>
  <si>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</si>
  <si>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</si>
  <si>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</si>
  <si>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</si>
  <si>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</si>
  <si>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</si>
  <si>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</si>
  <si>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</si>
  <si>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</si>
  <si>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</si>
  <si>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</si>
  <si>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</si>
  <si>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</si>
  <si>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</si>
  <si>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</si>
  <si>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</si>
  <si>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</si>
  <si>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</si>
  <si>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</si>
  <si>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</si>
  <si>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</si>
  <si>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</si>
  <si>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</si>
  <si>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</si>
  <si>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</si>
  <si>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</si>
  <si>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</si>
  <si>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</si>
  <si>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</si>
  <si>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</si>
  <si>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</si>
  <si>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</si>
  <si>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</si>
  <si>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</si>
  <si>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</si>
  <si>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</si>
  <si>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</si>
  <si>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</si>
  <si>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</si>
  <si>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</si>
  <si>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</si>
  <si>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</si>
  <si>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</si>
  <si>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</si>
  <si>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</si>
  <si>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</si>
  <si>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</si>
  <si>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</si>
  <si>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</si>
  <si>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</si>
  <si>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</si>
  <si>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</si>
  <si>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</si>
  <si>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</si>
  <si>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</si>
  <si>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</si>
  <si>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</si>
  <si>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</si>
  <si>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</si>
  <si>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</si>
  <si>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</si>
  <si>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</si>
  <si>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</si>
  <si>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</si>
  <si>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</si>
  <si>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</si>
  <si>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</si>
  <si>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</si>
  <si>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</si>
  <si>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</si>
  <si>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</si>
  <si>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</si>
  <si>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</si>
  <si>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</si>
  <si>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</si>
  <si>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</si>
  <si>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</si>
  <si>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</si>
  <si>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</si>
  <si>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</si>
  <si>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</si>
  <si>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</si>
  <si>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</si>
  <si>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</si>
  <si>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</si>
  <si>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</si>
  <si>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</si>
  <si>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</si>
  <si>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</si>
  <si>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</si>
  <si>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</si>
  <si>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</si>
  <si>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</si>
  <si>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</si>
  <si>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</si>
  <si>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</si>
  <si>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</si>
  <si>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</si>
  <si>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</si>
  <si>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</si>
  <si>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</si>
  <si>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</si>
  <si>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</si>
  <si>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</si>
  <si>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</si>
  <si>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</si>
  <si>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</si>
  <si>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</si>
  <si>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</si>
  <si>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</si>
  <si>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</si>
  <si>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</si>
  <si>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</si>
  <si>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</si>
  <si>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</si>
  <si>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</si>
  <si>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</si>
  <si>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</si>
  <si>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</si>
  <si>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</si>
  <si>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</si>
  <si>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</si>
  <si>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</si>
  <si>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</si>
  <si>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</si>
  <si>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</si>
  <si>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</si>
  <si>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</si>
  <si>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</si>
  <si>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</si>
  <si>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</si>
  <si>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</si>
  <si>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</si>
  <si>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</si>
  <si>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</si>
  <si>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</si>
  <si>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</si>
  <si>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</si>
  <si>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</si>
  <si>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</si>
  <si>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</si>
  <si>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</si>
  <si>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</si>
  <si>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</si>
  <si>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</si>
  <si>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</si>
  <si>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</si>
  <si>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</si>
  <si>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</si>
  <si>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</si>
  <si>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</si>
  <si>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</si>
  <si>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</si>
  <si>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</si>
  <si>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</si>
  <si>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</si>
  <si>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</si>
  <si>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</si>
  <si>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</si>
  <si>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</si>
  <si>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</si>
  <si>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</si>
  <si>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</si>
  <si>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</si>
  <si>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</si>
  <si>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</si>
  <si>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</si>
  <si>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</si>
  <si>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</si>
  <si>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</si>
  <si>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</si>
  <si>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</si>
  <si>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</si>
  <si>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</si>
  <si>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</si>
  <si>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</si>
  <si>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</si>
  <si>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</si>
  <si>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</si>
  <si>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</si>
  <si>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</si>
  <si>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</si>
  <si>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</si>
  <si>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</si>
  <si>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</si>
  <si>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</si>
  <si>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</si>
  <si>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</si>
  <si>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</si>
  <si>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</si>
  <si>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</si>
  <si>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</si>
  <si>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</si>
  <si>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</si>
  <si>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</si>
  <si>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</si>
  <si>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</si>
  <si>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</si>
  <si>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</si>
  <si>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</si>
  <si>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</si>
  <si>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</si>
  <si>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</si>
  <si>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</si>
  <si>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</si>
  <si>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</si>
  <si>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</si>
  <si>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</si>
  <si>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</si>
  <si>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</si>
  <si>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</si>
  <si>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</si>
  <si>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</si>
  <si>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</si>
  <si>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</si>
  <si>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</si>
  <si>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</si>
  <si>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</si>
  <si>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</si>
  <si>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</si>
  <si>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</si>
  <si>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</si>
  <si>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</si>
  <si>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</si>
  <si>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</si>
  <si>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</si>
  <si>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</si>
  <si>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</si>
  <si>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</si>
  <si>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</si>
  <si>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</si>
  <si>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</si>
  <si>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</si>
  <si>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</si>
  <si>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</si>
  <si>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</si>
  <si>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</si>
  <si>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</si>
  <si>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</si>
  <si>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</si>
  <si>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</si>
  <si>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</si>
  <si>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</si>
  <si>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</si>
  <si>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</si>
  <si>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</si>
  <si>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</si>
  <si>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</si>
  <si>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</si>
  <si>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</si>
  <si>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</si>
  <si>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</si>
  <si>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</si>
  <si>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</si>
  <si>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</si>
  <si>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</si>
  <si>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</si>
  <si>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</si>
  <si>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</si>
  <si>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</si>
  <si>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</si>
  <si>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</si>
  <si>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</si>
  <si>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</si>
  <si>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</si>
  <si>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</si>
  <si>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</si>
  <si>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</si>
  <si>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</si>
  <si>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</si>
  <si>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</si>
  <si>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</si>
  <si>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</si>
  <si>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</si>
  <si>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</si>
  <si>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</si>
  <si>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</si>
  <si>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</si>
  <si>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</si>
  <si>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</si>
  <si>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</si>
  <si>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</si>
  <si>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</si>
  <si>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</si>
  <si>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</si>
  <si>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</si>
  <si>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</si>
  <si>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</si>
  <si>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</si>
  <si>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</si>
  <si>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</si>
  <si>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</si>
  <si>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</si>
  <si>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</si>
  <si>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</si>
  <si>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</si>
  <si>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</si>
  <si>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</si>
  <si>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</si>
  <si>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</si>
  <si>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</si>
  <si>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</si>
  <si>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</si>
  <si>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</si>
  <si>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</si>
  <si>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</si>
  <si>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</si>
  <si>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</si>
  <si>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</si>
  <si>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</si>
  <si>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</si>
  <si>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</si>
  <si>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</si>
  <si>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</si>
  <si>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</si>
  <si>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</si>
  <si>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</si>
  <si>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</si>
  <si>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</si>
  <si>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</si>
  <si>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</si>
  <si>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</si>
  <si>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</si>
  <si>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</si>
  <si>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</si>
  <si>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</si>
  <si>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</si>
  <si>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</si>
  <si>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</si>
  <si>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</si>
  <si>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</si>
  <si>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</si>
  <si>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</si>
  <si>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</si>
  <si>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</si>
  <si>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</si>
  <si>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</si>
  <si>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</si>
  <si>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</si>
  <si>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</si>
  <si>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</si>
  <si>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</si>
  <si>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</si>
  <si>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</si>
  <si>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</si>
  <si>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</si>
  <si>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</si>
  <si>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</si>
  <si>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</si>
  <si>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</si>
  <si>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</si>
  <si>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</si>
  <si>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</si>
  <si>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</si>
  <si>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</si>
  <si>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</si>
  <si>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</si>
  <si>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</si>
  <si>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</si>
  <si>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</si>
  <si>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</si>
  <si>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</si>
  <si>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</si>
  <si>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</si>
  <si>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</si>
  <si>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</si>
  <si>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</si>
  <si>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</si>
  <si>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</si>
  <si>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</si>
  <si>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</si>
  <si>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</si>
  <si>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</si>
  <si>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</si>
  <si>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</si>
  <si>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</si>
  <si>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</si>
  <si>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</si>
  <si>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</si>
  <si>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</si>
  <si>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</si>
  <si>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</si>
  <si>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</si>
  <si>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</si>
  <si>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</si>
  <si>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</si>
  <si>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</si>
  <si>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</si>
  <si>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</si>
  <si>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</si>
  <si>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</si>
  <si>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</si>
  <si>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</si>
  <si>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</si>
  <si>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</si>
  <si>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</si>
  <si>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</si>
  <si>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</si>
  <si>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</si>
  <si>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</si>
  <si>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</si>
  <si>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</si>
  <si>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</si>
  <si>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</si>
  <si>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</si>
  <si>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</si>
  <si>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</si>
  <si>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</si>
  <si>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</si>
  <si>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</si>
  <si>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</si>
  <si>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</si>
  <si>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</si>
  <si>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</si>
  <si>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</si>
  <si>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</si>
  <si>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</si>
  <si>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</si>
  <si>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</si>
  <si>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</si>
  <si>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</si>
  <si>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</si>
  <si>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</si>
  <si>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</si>
  <si>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</si>
  <si>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</si>
  <si>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</si>
  <si>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</si>
  <si>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</si>
  <si>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</si>
  <si>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</si>
  <si>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</si>
  <si>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</si>
  <si>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</si>
  <si>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</si>
  <si>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</si>
  <si>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</si>
  <si>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</si>
  <si>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</si>
  <si>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</si>
  <si>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</si>
  <si>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</si>
  <si>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</si>
  <si>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</si>
  <si>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</si>
  <si>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</si>
  <si>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</si>
  <si>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</si>
  <si>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</si>
  <si>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</si>
  <si>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</si>
  <si>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</si>
  <si>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</si>
  <si>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</si>
  <si>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</si>
  <si>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</si>
  <si>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</si>
  <si>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</si>
  <si>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</si>
  <si>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</si>
  <si>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</si>
  <si>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</si>
  <si>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</si>
  <si>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</si>
  <si>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</si>
  <si>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</si>
  <si>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</si>
  <si>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</si>
  <si>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</si>
  <si>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</si>
  <si>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</si>
  <si>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</si>
  <si>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</si>
  <si>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</si>
  <si>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</si>
  <si>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</si>
  <si>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</si>
  <si>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</si>
  <si>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</si>
  <si>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</si>
  <si>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</si>
  <si>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</si>
  <si>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</si>
  <si>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</si>
  <si>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</si>
  <si>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</si>
  <si>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</si>
  <si>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</si>
  <si>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</si>
  <si>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</si>
  <si>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</si>
  <si>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</si>
  <si>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</si>
  <si>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</si>
  <si>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</si>
  <si>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</si>
  <si>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</si>
  <si>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</si>
  <si>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</si>
  <si>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</si>
  <si>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</si>
  <si>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</si>
  <si>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</si>
  <si>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</si>
  <si>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</si>
  <si>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</si>
  <si>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</si>
  <si>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</si>
  <si>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</si>
  <si>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</si>
  <si>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</si>
  <si>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</si>
  <si>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</si>
  <si>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</si>
  <si>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</si>
  <si>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</si>
  <si>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</si>
  <si>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</si>
  <si>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</si>
  <si>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</si>
  <si>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</si>
  <si>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</si>
  <si>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</si>
  <si>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</si>
  <si>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</si>
  <si>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</si>
  <si>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</si>
  <si>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</si>
  <si>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</si>
  <si>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</si>
  <si>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</si>
  <si>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</si>
  <si>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</si>
  <si>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</si>
  <si>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</si>
  <si>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</si>
  <si>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</si>
  <si>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</si>
  <si>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</si>
  <si>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</si>
  <si>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</si>
  <si>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</si>
  <si>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</si>
  <si>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</si>
  <si>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</si>
  <si>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</si>
  <si>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</si>
  <si>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</si>
  <si>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</si>
  <si>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</si>
  <si>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</si>
  <si>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</si>
  <si>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</si>
  <si>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</si>
  <si>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</si>
  <si>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</si>
  <si>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</si>
  <si>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</si>
  <si>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</si>
  <si>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</si>
  <si>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</si>
  <si>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</si>
  <si>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</si>
  <si>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</si>
  <si>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</si>
  <si>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</si>
  <si>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</si>
  <si>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</si>
  <si>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</si>
  <si>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</si>
  <si>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</si>
  <si>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</si>
  <si>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</si>
  <si>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</si>
  <si>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</si>
  <si>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</si>
  <si>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</si>
  <si>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</si>
  <si>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</si>
  <si>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</si>
  <si>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</si>
  <si>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</si>
  <si>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</si>
  <si>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</si>
  <si>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</si>
  <si>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</si>
  <si>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</si>
  <si>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</si>
  <si>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</si>
  <si>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</si>
  <si>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</si>
  <si>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</si>
  <si>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</si>
  <si>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</si>
  <si>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</si>
  <si>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</si>
  <si>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</si>
  <si>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</si>
  <si>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</si>
  <si>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</si>
  <si>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</si>
  <si>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</si>
  <si>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</si>
  <si>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</si>
  <si>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</si>
  <si>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</si>
  <si>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</si>
  <si>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</si>
  <si>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</si>
  <si>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</si>
  <si>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</si>
  <si>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</si>
  <si>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</si>
  <si>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</si>
  <si>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</si>
  <si>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</si>
  <si>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</si>
  <si>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</si>
  <si>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</si>
  <si>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</si>
  <si>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</si>
  <si>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</si>
  <si>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</si>
  <si>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</si>
  <si>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</si>
  <si>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</si>
  <si>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</si>
  <si>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</si>
  <si>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</si>
  <si>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</si>
  <si>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</si>
  <si>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</si>
  <si>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</si>
  <si>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</si>
  <si>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</si>
  <si>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</si>
  <si>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</si>
  <si>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</si>
  <si>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</si>
  <si>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</si>
  <si>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</si>
  <si>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</si>
  <si>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</si>
  <si>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</si>
  <si>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</si>
  <si>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</si>
  <si>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</si>
  <si>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</si>
  <si>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</si>
  <si>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</si>
  <si>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</si>
  <si>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</si>
  <si>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</si>
  <si>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</si>
  <si>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</si>
  <si>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</si>
  <si>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</si>
  <si>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</si>
  <si>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</si>
  <si>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</si>
  <si>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</si>
  <si>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</si>
  <si>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</si>
  <si>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</si>
  <si>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</si>
  <si>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</si>
  <si>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</si>
  <si>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</si>
  <si>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</si>
  <si>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</si>
  <si>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</si>
  <si>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</si>
  <si>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</si>
  <si>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</si>
  <si>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</si>
  <si>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</si>
  <si>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</si>
  <si>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</si>
  <si>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</si>
  <si>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</si>
  <si>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</si>
  <si>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</si>
  <si>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</si>
  <si>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</si>
  <si>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</si>
  <si>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</si>
  <si>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</si>
  <si>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</si>
  <si>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</si>
  <si>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</si>
  <si>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</si>
  <si>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</si>
  <si>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</si>
  <si>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</si>
  <si>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</si>
  <si>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</si>
  <si>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</si>
  <si>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</si>
  <si>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</si>
  <si>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</si>
  <si>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</si>
  <si>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</si>
  <si>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</si>
  <si>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</si>
  <si>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</si>
  <si>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</si>
  <si>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</si>
  <si>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</si>
  <si>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</si>
  <si>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</si>
  <si>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</si>
  <si>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</si>
  <si>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</si>
  <si>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</si>
  <si>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</si>
  <si>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</si>
  <si>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</si>
  <si>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</si>
  <si>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</si>
  <si>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</si>
  <si>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</si>
  <si>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</si>
  <si>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</si>
  <si>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</si>
  <si>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</si>
  <si>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</si>
  <si>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</si>
  <si>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</si>
  <si>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</si>
  <si>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</si>
  <si>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</si>
  <si>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</si>
  <si>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</si>
  <si>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</si>
  <si>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</si>
  <si>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</si>
  <si>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</si>
  <si>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</si>
  <si>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</si>
  <si>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</si>
  <si>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</si>
  <si>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</si>
  <si>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</si>
  <si>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</si>
  <si>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</si>
  <si>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</si>
  <si>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</si>
  <si>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</si>
  <si>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</si>
  <si>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</si>
  <si>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</si>
  <si>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</si>
  <si>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</si>
  <si>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</si>
  <si>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</si>
  <si>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</si>
  <si>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</si>
  <si>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</si>
  <si>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</si>
  <si>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</si>
  <si>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</si>
  <si>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</si>
  <si>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</si>
  <si>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</si>
  <si>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</si>
  <si>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</si>
  <si>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</si>
  <si>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</si>
  <si>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</si>
  <si>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</si>
  <si>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</si>
  <si>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</si>
  <si>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</si>
  <si>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</si>
  <si>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</si>
  <si>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</si>
  <si>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</si>
  <si>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</si>
  <si>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</si>
  <si>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</si>
  <si>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</si>
  <si>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</si>
  <si>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</si>
  <si>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</si>
  <si>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</si>
  <si>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</si>
  <si>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</si>
  <si>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</si>
  <si>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</si>
  <si>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</si>
  <si>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</si>
  <si>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</si>
  <si>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</si>
  <si>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</si>
  <si>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</si>
  <si>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</si>
  <si>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</si>
  <si>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</si>
  <si>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</si>
  <si>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</si>
  <si>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</si>
  <si>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</si>
  <si>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</si>
  <si>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</si>
  <si>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</si>
  <si>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</si>
  <si>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</si>
  <si>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</si>
  <si>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</si>
  <si>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</si>
  <si>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</si>
  <si>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</si>
  <si>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</si>
  <si>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</si>
  <si>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</si>
  <si>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</si>
  <si>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</si>
  <si>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</si>
  <si>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</si>
  <si>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</si>
  <si>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</si>
  <si>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</si>
  <si>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</si>
  <si>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</si>
  <si>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</si>
  <si>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</si>
  <si>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</si>
  <si>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</si>
  <si>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</si>
  <si>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</si>
  <si>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</si>
  <si>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</si>
  <si>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</si>
  <si>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</si>
  <si>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</si>
  <si>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</si>
  <si>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</si>
  <si>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</si>
  <si>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</si>
  <si>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</si>
  <si>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</si>
  <si>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</si>
  <si>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</si>
  <si>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</si>
  <si>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</si>
  <si>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</si>
  <si>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</si>
  <si>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</si>
  <si>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</si>
  <si>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</si>
  <si>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</si>
  <si>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</si>
  <si>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</si>
  <si>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</si>
  <si>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</si>
  <si>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</si>
  <si>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</si>
  <si>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</si>
  <si>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</si>
  <si>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</si>
  <si>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</si>
  <si>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</si>
  <si>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</si>
  <si>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</si>
  <si>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</si>
  <si>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</si>
  <si>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</si>
  <si>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</si>
  <si>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</si>
  <si>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</si>
  <si>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</si>
  <si>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</si>
  <si>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</si>
  <si>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</si>
  <si>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</si>
  <si>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</si>
  <si>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</si>
  <si>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</si>
  <si>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</si>
  <si>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</si>
  <si>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</si>
  <si>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</si>
  <si>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</si>
  <si>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</si>
  <si>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</si>
  <si>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</si>
  <si>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</si>
  <si>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</si>
  <si>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</si>
  <si>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</si>
  <si>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</si>
  <si>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</si>
  <si>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</si>
  <si>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</si>
  <si>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</si>
  <si>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</si>
  <si>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</si>
  <si>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</si>
  <si>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</si>
  <si>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</si>
  <si>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</si>
  <si>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</si>
  <si>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</si>
  <si>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</si>
  <si>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</si>
  <si>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</si>
  <si>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</si>
  <si>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</si>
  <si>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</si>
  <si>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</si>
  <si>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</si>
  <si>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</si>
  <si>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</si>
  <si>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</si>
  <si>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</si>
  <si>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</si>
  <si>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</si>
  <si>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</si>
  <si>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</si>
  <si>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</si>
  <si>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</si>
  <si>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</si>
  <si>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</si>
  <si>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</si>
  <si>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</si>
  <si>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</si>
  <si>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</si>
  <si>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</si>
  <si>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</si>
  <si>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</si>
  <si>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</si>
  <si>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</si>
  <si>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</si>
  <si>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</si>
  <si>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</si>
  <si>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</si>
  <si>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</si>
  <si>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</si>
  <si>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</si>
  <si>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</si>
  <si>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</si>
  <si>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</si>
  <si>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</si>
  <si>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</si>
  <si>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</si>
  <si>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</si>
  <si>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</si>
  <si>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</si>
  <si>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</si>
  <si>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</si>
  <si>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</si>
  <si>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</si>
  <si>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</si>
  <si>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</si>
  <si>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</si>
  <si>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</si>
  <si>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</si>
  <si>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</si>
  <si>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</si>
  <si>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</si>
  <si>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</si>
  <si>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</si>
  <si>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</si>
  <si>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</si>
  <si>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</si>
  <si>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</si>
  <si>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</si>
  <si>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</si>
  <si>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</si>
  <si>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</si>
  <si>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</si>
  <si>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</si>
  <si>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</si>
  <si>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</si>
  <si>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</si>
  <si>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</si>
  <si>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</si>
  <si>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</si>
  <si>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</si>
  <si>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</si>
  <si>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</si>
  <si>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</si>
  <si>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</si>
  <si>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</si>
  <si>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</si>
  <si>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</si>
  <si>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</si>
  <si>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</si>
  <si>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</si>
  <si>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</si>
  <si>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</si>
  <si>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</si>
  <si>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</si>
  <si>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</si>
  <si>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</si>
  <si>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</si>
  <si>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</si>
  <si>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</si>
  <si>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</si>
  <si>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</si>
  <si>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</si>
  <si>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</si>
  <si>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</si>
  <si>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</si>
  <si>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</si>
  <si>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</si>
  <si>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</si>
  <si>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</si>
  <si>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</si>
  <si>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</si>
  <si>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</si>
  <si>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</si>
  <si>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</si>
  <si>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</si>
  <si>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</si>
  <si>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</si>
  <si>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</si>
  <si>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</si>
  <si>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</si>
  <si>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</si>
  <si>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</si>
  <si>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</si>
  <si>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</si>
  <si>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</si>
  <si>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</si>
  <si>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</si>
  <si>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</si>
  <si>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</si>
  <si>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</si>
  <si>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</si>
  <si>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</si>
  <si>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</si>
  <si>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</si>
  <si>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</si>
  <si>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</si>
  <si>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</si>
  <si>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</si>
  <si>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</si>
  <si>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</si>
  <si>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</si>
  <si>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</si>
  <si>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</si>
  <si>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</si>
  <si>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</si>
  <si>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</si>
  <si>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</si>
  <si>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</si>
  <si>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</si>
  <si>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</si>
  <si>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</si>
  <si>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</si>
  <si>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</si>
  <si>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</si>
  <si>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</si>
  <si>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</si>
  <si>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</si>
  <si>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</si>
  <si>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</si>
  <si>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</si>
  <si>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</si>
  <si>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</si>
  <si>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</si>
  <si>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</si>
  <si>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</si>
  <si>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</si>
  <si>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</si>
  <si>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</si>
  <si>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</si>
  <si>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</si>
  <si>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</si>
  <si>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</si>
  <si>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</si>
  <si>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</si>
  <si>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</si>
  <si>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</si>
  <si>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</si>
  <si>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</si>
  <si>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</si>
  <si>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</si>
  <si>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</si>
  <si>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</si>
  <si>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</si>
  <si>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</si>
  <si>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</si>
  <si>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</si>
  <si>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</si>
  <si>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</si>
  <si>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</si>
  <si>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</si>
  <si>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</si>
  <si>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</si>
  <si>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</si>
  <si>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</si>
  <si>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</si>
  <si>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</si>
  <si>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</si>
  <si>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</si>
  <si>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</si>
  <si>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</si>
  <si>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</si>
  <si>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</si>
  <si>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</si>
  <si>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</si>
  <si>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</si>
  <si>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</si>
  <si>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</si>
  <si>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</si>
  <si>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</si>
  <si>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</si>
  <si>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</si>
  <si>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</si>
  <si>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</si>
  <si>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</si>
  <si>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</si>
  <si>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</si>
  <si>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</si>
  <si>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</si>
  <si>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</si>
  <si>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</si>
  <si>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</si>
  <si>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</si>
  <si>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</si>
  <si>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</si>
  <si>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</si>
  <si>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</si>
  <si>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</si>
  <si>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</si>
  <si>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</si>
  <si>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</si>
  <si>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</si>
  <si>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</si>
  <si>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</si>
  <si>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</si>
  <si>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</si>
  <si>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</si>
  <si>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</si>
  <si>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</si>
  <si>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</si>
  <si>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</si>
  <si>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</si>
  <si>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</si>
  <si>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</si>
  <si>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</si>
  <si>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</si>
  <si>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</si>
  <si>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</si>
  <si>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</si>
  <si>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</si>
  <si>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</si>
  <si>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</si>
  <si>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</si>
  <si>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</si>
  <si>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</si>
  <si>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</si>
  <si>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</si>
  <si>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</si>
  <si>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</si>
  <si>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</si>
  <si>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</si>
  <si>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</si>
  <si>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</si>
  <si>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</si>
  <si>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</si>
  <si>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</si>
  <si>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</si>
  <si>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</si>
  <si>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</si>
  <si>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</si>
  <si>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</si>
  <si>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</si>
  <si>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</si>
  <si>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</si>
  <si>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</si>
  <si>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</si>
  <si>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</si>
  <si>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</si>
  <si>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</si>
  <si>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</si>
  <si>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</si>
  <si>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</si>
  <si>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</si>
  <si>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</si>
  <si>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</si>
  <si>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</si>
  <si>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</si>
  <si>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</si>
  <si>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</si>
  <si>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</si>
  <si>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</si>
  <si>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</si>
  <si>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</si>
  <si>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</si>
  <si>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</si>
  <si>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</si>
  <si>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</si>
  <si>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</si>
  <si>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</si>
  <si>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</si>
  <si>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</si>
  <si>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</si>
  <si>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</si>
  <si>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</si>
  <si>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</si>
  <si>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</si>
  <si>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</si>
  <si>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</si>
  <si>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</si>
  <si>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</si>
  <si>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</si>
  <si>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</si>
  <si>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</si>
  <si>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</si>
  <si>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</si>
  <si>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</si>
  <si>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</si>
  <si>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</si>
  <si>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</si>
  <si>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</si>
  <si>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</si>
  <si>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</si>
  <si>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</si>
  <si>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</si>
  <si>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</si>
  <si>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</si>
  <si>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</si>
  <si>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</si>
  <si>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</si>
  <si>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</si>
  <si>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</si>
  <si>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</si>
  <si>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</si>
  <si>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</si>
  <si>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</si>
  <si>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</si>
  <si>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</si>
  <si>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</si>
  <si>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</si>
  <si>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</si>
  <si>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</si>
  <si>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</si>
  <si>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</si>
  <si>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</si>
  <si>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</si>
  <si>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</si>
  <si>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</si>
  <si>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</si>
  <si>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</si>
  <si>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</si>
  <si>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</si>
  <si>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</si>
  <si>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</si>
  <si>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</si>
  <si>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</si>
  <si>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</si>
  <si>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</si>
  <si>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</si>
  <si>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</si>
  <si>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</si>
  <si>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</si>
  <si>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</si>
  <si>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</si>
  <si>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</si>
  <si>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</si>
  <si>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</si>
  <si>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</si>
  <si>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</si>
  <si>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</si>
  <si>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</si>
  <si>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</si>
  <si>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</si>
  <si>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</si>
  <si>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</si>
  <si>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</si>
  <si>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</si>
  <si>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</si>
  <si>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</si>
  <si>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</si>
  <si>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</si>
  <si>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</si>
  <si>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</si>
  <si>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</si>
  <si>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</si>
  <si>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</si>
  <si>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</si>
  <si>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</si>
  <si>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</si>
  <si>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</si>
  <si>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</si>
  <si>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</si>
  <si>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</si>
  <si>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</si>
  <si>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</si>
  <si>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</si>
  <si>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</si>
  <si>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</si>
  <si>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</si>
  <si>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</si>
  <si>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</si>
  <si>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</si>
  <si>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</si>
  <si>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</si>
  <si>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</si>
  <si>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</si>
  <si>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</si>
  <si>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</si>
  <si>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</si>
  <si>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</si>
  <si>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</si>
  <si>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</si>
  <si>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</si>
  <si>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</si>
  <si>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</si>
  <si>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</si>
  <si>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</si>
  <si>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</si>
  <si>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</si>
  <si>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</si>
  <si>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</si>
  <si>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</si>
  <si>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</si>
  <si>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</si>
  <si>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</si>
  <si>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</si>
  <si>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</si>
  <si>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</si>
  <si>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</si>
  <si>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</si>
  <si>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</si>
  <si>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</si>
  <si>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</si>
  <si>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</si>
  <si>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</si>
  <si>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</si>
  <si>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</si>
  <si>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</si>
  <si>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</si>
  <si>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</si>
  <si>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</si>
  <si>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</si>
  <si>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</si>
  <si>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</si>
  <si>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</si>
  <si>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</si>
  <si>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</si>
  <si>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</si>
  <si>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</si>
  <si>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</si>
  <si>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</si>
  <si>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</si>
  <si>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</si>
  <si>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</si>
  <si>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</si>
  <si>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</si>
  <si>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</si>
  <si>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</si>
  <si>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</si>
  <si>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</si>
  <si>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</si>
  <si>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</si>
  <si>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</si>
  <si>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</si>
  <si>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</si>
  <si>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</si>
  <si>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</si>
  <si>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</si>
  <si>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</si>
  <si>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</si>
  <si>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</si>
  <si>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</si>
  <si>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</si>
  <si>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</si>
  <si>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</si>
  <si>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</si>
  <si>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</si>
  <si>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</si>
  <si>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</si>
  <si>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</si>
  <si>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</si>
  <si>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</si>
  <si>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</si>
  <si>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</si>
  <si>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</si>
  <si>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</si>
  <si>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</si>
  <si>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</si>
  <si>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</si>
  <si>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</si>
  <si>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</si>
  <si>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</si>
  <si>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</si>
  <si>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</si>
  <si>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</si>
  <si>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</si>
  <si>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</si>
  <si>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</si>
  <si>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</si>
  <si>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</si>
  <si>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</si>
  <si>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</si>
  <si>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</si>
  <si>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</si>
  <si>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</si>
  <si>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</si>
  <si>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</si>
  <si>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</si>
  <si>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</si>
  <si>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</si>
  <si>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</si>
  <si>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</si>
  <si>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</si>
  <si>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</si>
  <si>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</si>
  <si>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</si>
  <si>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</si>
  <si>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</si>
  <si>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</si>
  <si>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</si>
  <si>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</si>
  <si>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</si>
  <si>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</si>
  <si>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</si>
  <si>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</si>
  <si>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</si>
  <si>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</si>
  <si>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</si>
  <si>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</si>
  <si>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</si>
  <si>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</si>
  <si>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</si>
  <si>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</si>
  <si>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</si>
  <si>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</si>
  <si>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</si>
  <si>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</si>
  <si>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</si>
  <si>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</si>
  <si>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</si>
  <si>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</si>
  <si>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</si>
  <si>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</si>
  <si>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</si>
  <si>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</si>
  <si>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</si>
  <si>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</si>
  <si>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</si>
  <si>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</si>
  <si>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</si>
  <si>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</si>
  <si>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</si>
  <si>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</si>
  <si>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</si>
  <si>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</si>
  <si>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</si>
  <si>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</si>
  <si>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</si>
  <si>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</si>
  <si>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</si>
  <si>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</si>
  <si>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</si>
  <si>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</si>
  <si>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</si>
  <si>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</si>
  <si>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</si>
  <si>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</si>
  <si>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</si>
  <si>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</si>
  <si>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</si>
  <si>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</si>
  <si>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</si>
  <si>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</si>
  <si>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</si>
  <si>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</si>
  <si>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</si>
  <si>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</si>
  <si>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</si>
  <si>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</si>
  <si>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</si>
  <si>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</si>
  <si>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</si>
  <si>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</si>
  <si>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</si>
  <si>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</si>
  <si>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</si>
  <si>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</si>
  <si>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</si>
  <si>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</si>
  <si>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</si>
  <si>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</si>
  <si>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</si>
  <si>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</si>
  <si>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</si>
  <si>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</si>
  <si>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</si>
  <si>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</si>
  <si>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</si>
  <si>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</si>
  <si>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</si>
  <si>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</si>
  <si>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</si>
  <si>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</si>
  <si>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</si>
  <si>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</si>
  <si>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</si>
  <si>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</si>
  <si>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</si>
  <si>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</si>
  <si>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</si>
  <si>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</si>
  <si>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</si>
  <si>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</si>
  <si>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</si>
  <si>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</si>
  <si>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</si>
  <si>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</si>
  <si>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</si>
  <si>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</si>
  <si>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</si>
  <si>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</si>
  <si>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</si>
  <si>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</si>
  <si>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</si>
  <si>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</si>
  <si>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</si>
  <si>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</si>
  <si>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</si>
  <si>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</si>
  <si>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</si>
  <si>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</si>
  <si>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</si>
  <si>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</si>
  <si>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</si>
  <si>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</si>
  <si>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</si>
  <si>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</si>
  <si>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</si>
  <si>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</si>
  <si>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</si>
  <si>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</si>
  <si>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</si>
  <si>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</si>
  <si>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</si>
  <si>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</si>
  <si>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</si>
  <si>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</si>
  <si>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</si>
  <si>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</si>
  <si>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</si>
  <si>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</si>
  <si>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</si>
  <si>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</si>
  <si>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</si>
  <si>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</si>
  <si>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</si>
  <si>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</si>
  <si>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</si>
  <si>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</si>
  <si>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</si>
  <si>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</si>
  <si>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</si>
  <si>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</si>
  <si>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</si>
  <si>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</si>
  <si>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</si>
  <si>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</si>
  <si>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</si>
  <si>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</si>
  <si>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</si>
  <si>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</si>
  <si>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</si>
  <si>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</si>
  <si>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</si>
  <si>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</si>
  <si>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</si>
  <si>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</si>
  <si>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</si>
  <si>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</si>
  <si>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</si>
  <si>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</si>
  <si>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</si>
  <si>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</si>
  <si>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</si>
  <si>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</si>
  <si>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</si>
  <si>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</si>
  <si>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</si>
  <si>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</si>
  <si>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</si>
  <si>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</si>
  <si>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</si>
  <si>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</si>
  <si>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</si>
  <si>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</si>
  <si>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</si>
  <si>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</si>
  <si>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</si>
  <si>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</si>
  <si>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</si>
  <si>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</si>
  <si>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</si>
  <si>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</si>
  <si>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</si>
  <si>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</si>
  <si>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</si>
  <si>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</si>
  <si>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</si>
  <si>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</si>
  <si>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</si>
  <si>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</si>
  <si>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</si>
  <si>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</si>
  <si>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</si>
  <si>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</si>
  <si>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</si>
  <si>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</si>
  <si>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</si>
  <si>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</si>
  <si>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</si>
  <si>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</si>
  <si>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</si>
  <si>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</si>
  <si>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</si>
  <si>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</si>
  <si>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</si>
  <si>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</si>
  <si>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</si>
  <si>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</si>
  <si>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</si>
  <si>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</si>
  <si>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</si>
  <si>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</si>
  <si>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</si>
  <si>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</si>
  <si>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</si>
  <si>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</si>
  <si>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</si>
  <si>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</si>
  <si>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</si>
  <si>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</si>
  <si>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</si>
  <si>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</si>
  <si>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</si>
  <si>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</si>
  <si>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</si>
  <si>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</si>
  <si>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</si>
  <si>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</si>
  <si>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</si>
  <si>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</si>
  <si>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</si>
  <si>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</si>
  <si>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</si>
  <si>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</si>
  <si>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</si>
  <si>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</si>
  <si>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</si>
  <si>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</si>
  <si>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</si>
  <si>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</si>
  <si>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</si>
  <si>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</si>
  <si>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</si>
  <si>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</si>
  <si>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</si>
  <si>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</si>
  <si>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</si>
  <si>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</si>
  <si>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</si>
  <si>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</si>
  <si>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</si>
  <si>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</si>
  <si>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</si>
  <si>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</si>
  <si>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</si>
  <si>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</si>
  <si>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</si>
  <si>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</si>
  <si>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</si>
  <si>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</si>
  <si>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</si>
  <si>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</si>
  <si>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</si>
  <si>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</si>
  <si>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</si>
  <si>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</si>
  <si>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</si>
  <si>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</si>
  <si>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</si>
  <si>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</si>
  <si>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</si>
  <si>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</si>
  <si>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</si>
  <si>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</si>
  <si>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</si>
  <si>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</si>
  <si>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</si>
  <si>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</si>
  <si>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</si>
  <si>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</si>
  <si>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</si>
  <si>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</si>
  <si>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</si>
  <si>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</si>
  <si>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</si>
  <si>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</si>
  <si>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</si>
  <si>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</si>
  <si>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</si>
  <si>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</si>
  <si>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</si>
  <si>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</si>
  <si>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</si>
  <si>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</si>
  <si>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</si>
  <si>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</si>
  <si>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</si>
  <si>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</si>
  <si>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</si>
  <si>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</si>
  <si>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</si>
  <si>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</si>
  <si>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</si>
  <si>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</si>
  <si>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</si>
  <si>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</si>
  <si>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</si>
  <si>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</si>
  <si>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</si>
  <si>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</si>
  <si>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</si>
  <si>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</si>
  <si>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</si>
  <si>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</si>
  <si>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</si>
  <si>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</si>
  <si>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</si>
  <si>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</si>
  <si>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</si>
  <si>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</si>
  <si>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</si>
  <si>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</si>
  <si>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</si>
  <si>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</si>
  <si>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</si>
  <si>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</si>
  <si>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</si>
  <si>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</si>
  <si>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</si>
  <si>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</si>
  <si>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</si>
  <si>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</si>
  <si>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</si>
  <si>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</si>
  <si>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</si>
  <si>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</si>
  <si>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</si>
  <si>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</si>
  <si>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</si>
  <si>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</si>
  <si>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</si>
  <si>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</si>
  <si>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</si>
  <si>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</si>
  <si>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</si>
  <si>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</si>
  <si>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</si>
  <si>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</si>
  <si>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</si>
  <si>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</si>
  <si>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</si>
  <si>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</si>
  <si>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</si>
  <si>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</si>
  <si>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</si>
  <si>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</si>
  <si>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</si>
  <si>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</si>
  <si>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</si>
  <si>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</si>
  <si>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</si>
  <si>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</si>
  <si>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</si>
  <si>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</si>
  <si>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</si>
  <si>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</si>
  <si>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</si>
  <si>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</si>
  <si>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</si>
  <si>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</si>
  <si>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</si>
  <si>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</si>
  <si>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</si>
  <si>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</si>
  <si>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</si>
  <si>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</si>
  <si>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</si>
  <si>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</si>
  <si>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</si>
  <si>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</si>
  <si>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</si>
  <si>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</si>
  <si>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</si>
  <si>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</si>
  <si>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</si>
  <si>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</si>
  <si>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</si>
  <si>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</si>
  <si>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</si>
  <si>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</si>
  <si>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</si>
  <si>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</si>
  <si>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</si>
  <si>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</si>
  <si>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</si>
  <si>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</si>
  <si>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</si>
  <si>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</si>
  <si>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</si>
  <si>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</si>
  <si>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</si>
  <si>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</si>
  <si>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</si>
  <si>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</si>
  <si>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</si>
  <si>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</si>
  <si>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</si>
  <si>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</si>
  <si>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</si>
  <si>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</si>
  <si>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</si>
  <si>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</si>
  <si>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</si>
  <si>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</si>
  <si>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</si>
  <si>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</si>
  <si>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</si>
  <si>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</si>
  <si>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</si>
  <si>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</si>
  <si>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</si>
  <si>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</si>
  <si>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</si>
  <si>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</si>
  <si>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</si>
  <si>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</si>
  <si>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</si>
  <si>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</si>
  <si>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</si>
  <si>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</si>
  <si>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</si>
  <si>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</si>
  <si>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</si>
  <si>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</si>
  <si>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</si>
  <si>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</si>
  <si>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</si>
  <si>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</si>
  <si>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</si>
  <si>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</si>
  <si>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</si>
  <si>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</si>
  <si>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</si>
  <si>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</si>
  <si>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</si>
  <si>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</si>
  <si>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</si>
  <si>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</si>
  <si>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</si>
  <si>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</si>
  <si>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</si>
  <si>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</si>
  <si>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</si>
  <si>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</si>
  <si>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</si>
  <si>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</si>
  <si>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</si>
  <si>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</si>
  <si>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</si>
  <si>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</si>
  <si>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</si>
  <si>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</si>
  <si>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</si>
  <si>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</si>
  <si>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</si>
  <si>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</si>
  <si>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</si>
  <si>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</si>
  <si>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</si>
  <si>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</si>
  <si>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</si>
  <si>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</si>
  <si>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</si>
  <si>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</si>
  <si>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</si>
  <si>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</si>
  <si>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</si>
  <si>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</si>
  <si>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</si>
  <si>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</si>
  <si>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</si>
  <si>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</si>
  <si>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</si>
  <si>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</si>
  <si>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</si>
  <si>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</si>
  <si>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</si>
  <si>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</si>
  <si>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</si>
  <si>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</si>
  <si>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</si>
  <si>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</si>
  <si>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</si>
  <si>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</si>
  <si>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</si>
  <si>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</si>
  <si>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</si>
  <si>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</si>
  <si>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</si>
  <si>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</si>
  <si>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</si>
  <si>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</si>
  <si>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</si>
  <si>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</si>
  <si>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</si>
  <si>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</si>
  <si>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</si>
  <si>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</si>
  <si>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</si>
  <si>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</si>
  <si>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</si>
  <si>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</si>
  <si>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</si>
  <si>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</si>
  <si>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</si>
  <si>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</si>
  <si>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</si>
  <si>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</si>
  <si>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</si>
  <si>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</si>
  <si>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</si>
  <si>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</si>
  <si>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</si>
  <si>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</si>
  <si>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</si>
  <si>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</si>
  <si>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</si>
  <si>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</si>
  <si>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</si>
  <si>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</si>
  <si>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</si>
  <si>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</si>
  <si>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</si>
  <si>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</si>
  <si>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</si>
  <si>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</si>
  <si>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</si>
  <si>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</si>
  <si>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</si>
  <si>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</si>
  <si>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</si>
  <si>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</si>
  <si>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</si>
  <si>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</si>
  <si>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</si>
  <si>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</si>
  <si>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</si>
  <si>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</si>
  <si>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</si>
  <si>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</si>
  <si>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</si>
  <si>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</si>
  <si>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</si>
  <si>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</si>
  <si>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</si>
  <si>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</si>
  <si>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</si>
  <si>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</si>
  <si>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</si>
  <si>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</si>
  <si>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</si>
  <si>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</si>
  <si>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</si>
  <si>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</si>
  <si>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</si>
  <si>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</si>
  <si>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</si>
  <si>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</si>
  <si>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</si>
  <si>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</si>
  <si>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</si>
  <si>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</si>
  <si>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</si>
  <si>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</si>
  <si>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</si>
  <si>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</si>
  <si>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</si>
  <si>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</si>
  <si>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</si>
  <si>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</si>
  <si>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</si>
  <si>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</si>
  <si>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</si>
  <si>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</si>
  <si>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</si>
  <si>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</si>
  <si>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</si>
  <si>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</si>
  <si>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</si>
  <si>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</si>
  <si>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</si>
  <si>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</si>
  <si>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</si>
  <si>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</si>
  <si>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</si>
  <si>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</si>
  <si>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</si>
  <si>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</si>
  <si>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</si>
  <si>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</si>
  <si>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</si>
  <si>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</si>
  <si>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</si>
  <si>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</si>
  <si>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</si>
  <si>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</si>
  <si>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</si>
  <si>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</si>
  <si>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</si>
  <si>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</si>
  <si>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</si>
  <si>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</si>
  <si>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</si>
  <si>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</si>
  <si>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</si>
  <si>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</si>
  <si>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</si>
  <si>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</si>
  <si>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</si>
  <si>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</si>
  <si>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</si>
  <si>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</si>
  <si>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</si>
  <si>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</si>
  <si>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</si>
  <si>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</si>
  <si>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</si>
  <si>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</si>
  <si>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</si>
  <si>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</si>
  <si>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</si>
  <si>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</si>
  <si>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</si>
  <si>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</si>
  <si>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</si>
  <si>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</si>
  <si>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</si>
  <si>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</si>
  <si>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</si>
  <si>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</si>
  <si>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</si>
  <si>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</si>
  <si>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</si>
  <si>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</si>
  <si>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</si>
  <si>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</si>
  <si>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</si>
  <si>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</si>
  <si>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</si>
  <si>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</si>
  <si>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</si>
  <si>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</si>
  <si>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</si>
  <si>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</si>
  <si>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</si>
  <si>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</si>
  <si>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</si>
  <si>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</si>
  <si>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</si>
  <si>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</si>
  <si>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</si>
  <si>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</si>
  <si>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</si>
  <si>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</si>
  <si>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</si>
  <si>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</si>
  <si>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</si>
  <si>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</si>
  <si>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</si>
  <si>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</si>
  <si>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</si>
  <si>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</si>
  <si>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</si>
  <si>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</si>
  <si>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</si>
  <si>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</si>
  <si>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</si>
  <si>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</si>
  <si>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</si>
  <si>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</si>
  <si>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</si>
  <si>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</si>
  <si>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</si>
  <si>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</si>
  <si>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</si>
  <si>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</si>
  <si>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</si>
  <si>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</si>
  <si>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</si>
  <si>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</si>
  <si>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</si>
  <si>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</si>
  <si>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</si>
  <si>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</si>
  <si>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</si>
  <si>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</si>
  <si>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</si>
  <si>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</si>
  <si>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</si>
  <si>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</si>
  <si>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</si>
  <si>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</si>
  <si>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</si>
  <si>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</si>
  <si>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</si>
  <si>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</si>
  <si>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</si>
  <si>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</si>
  <si>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</si>
  <si>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</si>
  <si>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</si>
  <si>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</si>
  <si>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</si>
  <si>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</si>
  <si>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</si>
  <si>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</si>
  <si>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</si>
  <si>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</si>
  <si>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</si>
  <si>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</si>
  <si>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</si>
  <si>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</si>
  <si>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</si>
  <si>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</si>
  <si>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</si>
  <si>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</si>
  <si>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</si>
  <si>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</si>
  <si>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</si>
  <si>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</si>
  <si>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</si>
  <si>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</si>
  <si>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</si>
  <si>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</si>
  <si>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</si>
  <si>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</si>
  <si>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</si>
  <si>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</si>
  <si>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</si>
  <si>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</si>
  <si>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</si>
  <si>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</si>
  <si>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</si>
  <si>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</si>
  <si>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</si>
  <si>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</si>
  <si>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</si>
  <si>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</si>
  <si>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</si>
  <si>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</si>
  <si>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</si>
  <si>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</si>
  <si>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</si>
  <si>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</si>
  <si>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</si>
  <si>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</si>
  <si>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</si>
  <si>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</si>
  <si>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</si>
  <si>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</si>
  <si>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</si>
  <si>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</si>
  <si>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</si>
  <si>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</si>
  <si>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</si>
  <si>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</si>
  <si>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</si>
  <si>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</si>
  <si>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</si>
  <si>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</si>
  <si>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</si>
  <si>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</si>
  <si>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</si>
  <si>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</si>
  <si>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</si>
  <si>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</si>
  <si>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</si>
  <si>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</si>
  <si>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</si>
  <si>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</si>
  <si>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</si>
  <si>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</si>
  <si>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</si>
  <si>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</si>
  <si>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</si>
  <si>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</si>
  <si>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</si>
  <si>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</si>
  <si>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</si>
  <si>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</si>
  <si>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</si>
  <si>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</si>
  <si>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</si>
  <si>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</si>
  <si>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</si>
  <si>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</si>
  <si>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</si>
  <si>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</si>
  <si>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</si>
  <si>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</si>
  <si>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</si>
  <si>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</si>
  <si>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</si>
  <si>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</si>
  <si>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</si>
  <si>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</si>
  <si>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</si>
  <si>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</si>
  <si>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</si>
  <si>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</si>
  <si>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</si>
  <si>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</si>
  <si>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</si>
  <si>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</si>
  <si>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</si>
  <si>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</si>
  <si>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</si>
  <si>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</si>
  <si>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</si>
  <si>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</si>
  <si>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</si>
  <si>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</si>
  <si>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</si>
  <si>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</si>
  <si>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</si>
  <si>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</si>
  <si>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</si>
  <si>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</si>
  <si>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</si>
  <si>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</si>
  <si>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</si>
  <si>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</si>
  <si>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</si>
  <si>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</si>
  <si>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</si>
  <si>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</si>
  <si>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</si>
  <si>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</si>
  <si>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</si>
  <si>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</si>
  <si>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</si>
  <si>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</si>
  <si>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</si>
  <si>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</si>
  <si>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</si>
  <si>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</si>
  <si>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</si>
  <si>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</si>
  <si>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</si>
  <si>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</si>
  <si>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</si>
  <si>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</si>
  <si>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</si>
  <si>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</si>
  <si>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</si>
  <si>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</si>
  <si>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</si>
  <si>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</si>
  <si>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</si>
  <si>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</si>
  <si>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</si>
  <si>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</si>
  <si>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</si>
  <si>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</si>
  <si>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</si>
  <si>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</si>
  <si>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</si>
  <si>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</si>
  <si>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</si>
  <si>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</si>
  <si>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</si>
  <si>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</si>
  <si>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</si>
  <si>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</si>
  <si>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</si>
  <si>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</si>
  <si>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</si>
  <si>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</si>
  <si>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</si>
  <si>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</si>
  <si>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</si>
  <si>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</si>
  <si>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</si>
  <si>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</si>
  <si>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</si>
  <si>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</si>
  <si>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</si>
  <si>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</si>
  <si>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</si>
  <si>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</si>
  <si>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</si>
  <si>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</si>
  <si>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</si>
  <si>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</si>
  <si>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</si>
  <si>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</si>
  <si>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</si>
  <si>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</si>
  <si>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</si>
  <si>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</si>
  <si>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</si>
  <si>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</si>
  <si>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</si>
  <si>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</si>
  <si>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</si>
  <si>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</si>
  <si>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</si>
  <si>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</si>
  <si>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</si>
  <si>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</si>
  <si>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</si>
  <si>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</si>
  <si>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</si>
  <si>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</si>
  <si>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</si>
  <si>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</si>
  <si>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</si>
  <si>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</si>
  <si>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</si>
  <si>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</si>
  <si>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</si>
  <si>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</si>
  <si>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</si>
  <si>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</si>
  <si>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</si>
  <si>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</si>
  <si>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</si>
  <si>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</si>
  <si>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</si>
  <si>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</si>
  <si>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</si>
  <si>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</si>
  <si>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</si>
  <si>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</si>
  <si>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</si>
  <si>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</si>
  <si>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</si>
  <si>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</si>
  <si>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</si>
  <si>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</si>
  <si>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</si>
  <si>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</si>
  <si>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</si>
  <si>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</si>
  <si>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</si>
  <si>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</si>
  <si>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</si>
  <si>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</si>
  <si>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</si>
  <si>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</si>
  <si>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</si>
  <si>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</si>
  <si>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</si>
  <si>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</si>
  <si>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</si>
  <si>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</si>
  <si>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</si>
  <si>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</si>
  <si>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</si>
  <si>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</si>
  <si>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</si>
  <si>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</si>
  <si>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</si>
  <si>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</si>
  <si>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</si>
  <si>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</si>
  <si>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</si>
  <si>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</si>
  <si>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</si>
  <si>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</si>
  <si>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</si>
  <si>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</si>
  <si>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</si>
  <si>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</si>
  <si>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</si>
  <si>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</si>
  <si>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</si>
  <si>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</si>
  <si>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</si>
  <si>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</si>
  <si>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</si>
  <si>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</si>
  <si>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</si>
  <si>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</si>
  <si>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</si>
  <si>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</si>
  <si>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</si>
  <si>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</si>
  <si>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</si>
  <si>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</si>
  <si>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</si>
  <si>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</si>
  <si>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</si>
  <si>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</si>
  <si>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</si>
  <si>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</si>
  <si>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</si>
  <si>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</si>
  <si>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</si>
  <si>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</si>
  <si>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</si>
  <si>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</si>
  <si>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</si>
  <si>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</si>
  <si>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</si>
  <si>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</si>
  <si>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</si>
  <si>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</si>
  <si>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</si>
  <si>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</si>
  <si>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</si>
  <si>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</si>
  <si>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</si>
  <si>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</si>
  <si>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</si>
  <si>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</si>
  <si>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</si>
  <si>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</si>
  <si>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</si>
  <si>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</si>
  <si>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</si>
  <si>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</si>
  <si>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</si>
  <si>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</si>
  <si>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</si>
  <si>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</si>
  <si>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</si>
  <si>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</si>
  <si>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</si>
  <si>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</si>
  <si>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</si>
  <si>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</si>
  <si>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</si>
  <si>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</si>
  <si>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</si>
  <si>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</si>
  <si>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</si>
  <si>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</si>
  <si>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</si>
  <si>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</si>
  <si>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</si>
  <si>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</si>
  <si>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</si>
  <si>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</si>
  <si>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</si>
  <si>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</si>
  <si>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</si>
  <si>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</si>
  <si>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</si>
  <si>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</si>
  <si>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</si>
  <si>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</si>
  <si>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</si>
  <si>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</si>
  <si>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</si>
  <si>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</si>
  <si>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</si>
  <si>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</si>
  <si>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</si>
  <si>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</si>
  <si>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</si>
  <si>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</si>
  <si>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</si>
  <si>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</si>
  <si>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</si>
  <si>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</si>
  <si>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</si>
  <si>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</si>
  <si>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</si>
  <si>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</si>
  <si>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</si>
  <si>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</si>
  <si>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</si>
  <si>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</si>
  <si>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</si>
  <si>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</si>
  <si>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</si>
  <si>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</si>
  <si>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</si>
  <si>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</si>
  <si>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</si>
  <si>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</si>
  <si>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</si>
  <si>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</si>
  <si>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</si>
  <si>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</si>
  <si>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</si>
  <si>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</si>
  <si>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</si>
  <si>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</si>
  <si>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</si>
  <si>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</si>
  <si>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</si>
  <si>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</si>
  <si>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</si>
  <si>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</si>
  <si>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</si>
  <si>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</si>
  <si>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</si>
  <si>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</si>
  <si>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</si>
  <si>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</si>
  <si>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</si>
  <si>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</si>
  <si>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</si>
  <si>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</si>
  <si>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</si>
  <si>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</si>
  <si>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</si>
  <si>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</si>
  <si>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</si>
  <si>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</si>
  <si>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</si>
  <si>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</si>
  <si>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</si>
  <si>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</si>
  <si>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</si>
  <si>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</si>
  <si>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</si>
  <si>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</si>
  <si>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</si>
  <si>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</si>
  <si>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</si>
  <si>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</si>
  <si>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</si>
  <si>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</si>
  <si>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</si>
  <si>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</si>
  <si>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</si>
  <si>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</si>
  <si>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</si>
  <si>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</si>
  <si>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</si>
  <si>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</si>
  <si>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</si>
  <si>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</si>
  <si>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</si>
  <si>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</si>
  <si>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</si>
  <si>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</si>
  <si>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</si>
  <si>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</si>
  <si>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</si>
  <si>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</si>
  <si>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</si>
  <si>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</si>
  <si>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</si>
  <si>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</si>
  <si>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</si>
  <si>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</si>
  <si>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</si>
  <si>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</si>
  <si>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</si>
  <si>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</si>
  <si>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</si>
  <si>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</si>
  <si>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</si>
  <si>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</si>
  <si>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</si>
  <si>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</si>
  <si>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</si>
  <si>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</si>
  <si>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</si>
  <si>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</si>
  <si>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</si>
  <si>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</si>
  <si>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</si>
  <si>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</si>
  <si>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</si>
  <si>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</si>
  <si>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</si>
  <si>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</si>
  <si>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</si>
  <si>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</si>
  <si>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</si>
  <si>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</si>
  <si>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</si>
  <si>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</si>
  <si>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</si>
  <si>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</si>
  <si>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</si>
  <si>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</si>
  <si>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</si>
  <si>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</si>
  <si>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</si>
  <si>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</si>
  <si>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</si>
  <si>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</si>
  <si>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</si>
  <si>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</si>
  <si>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</si>
  <si>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</si>
  <si>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</si>
  <si>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</si>
  <si>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</si>
  <si>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</si>
  <si>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</si>
  <si>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</si>
  <si>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</si>
  <si>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</si>
  <si>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</si>
  <si>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</si>
  <si>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</si>
  <si>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</si>
  <si>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</si>
  <si>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</si>
  <si>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</si>
  <si>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</si>
  <si>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</si>
  <si>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</si>
  <si>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</si>
  <si>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</si>
  <si>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</si>
  <si>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</si>
  <si>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</si>
  <si>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</si>
  <si>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</si>
  <si>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</si>
  <si>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</si>
  <si>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</si>
  <si>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</si>
  <si>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</si>
  <si>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</si>
  <si>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</si>
  <si>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</si>
  <si>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</si>
  <si>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</si>
  <si>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</si>
  <si>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</si>
  <si>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</si>
  <si>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</si>
  <si>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</si>
  <si>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</si>
  <si>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</si>
  <si>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</si>
  <si>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</si>
  <si>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</si>
  <si>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</si>
  <si>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</si>
  <si>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</si>
  <si>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</si>
  <si>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</si>
  <si>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</si>
  <si>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</si>
  <si>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</si>
  <si>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</si>
  <si>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</si>
  <si>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</si>
  <si>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</si>
  <si>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</si>
  <si>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</si>
  <si>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</si>
  <si>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</si>
  <si>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</si>
  <si>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</si>
  <si>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</si>
  <si>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</si>
  <si>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</si>
  <si>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</si>
  <si>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</si>
  <si>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</si>
  <si>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</si>
  <si>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</si>
  <si>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</si>
  <si>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</si>
  <si>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</si>
  <si>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</si>
  <si>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</si>
  <si>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</si>
  <si>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</si>
  <si>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</si>
  <si>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</si>
  <si>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</si>
  <si>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</si>
  <si>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</si>
  <si>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</si>
  <si>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</si>
  <si>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</si>
  <si>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</si>
  <si>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</si>
  <si>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</si>
  <si>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</si>
  <si>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</si>
  <si>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</si>
  <si>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</si>
  <si>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</si>
  <si>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</si>
  <si>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</si>
  <si>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</si>
  <si>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</si>
  <si>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</si>
  <si>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</si>
  <si>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</si>
  <si>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</si>
  <si>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</si>
  <si>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</si>
  <si>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</si>
  <si>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</si>
  <si>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</si>
  <si>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</si>
  <si>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</si>
  <si>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</si>
  <si>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</si>
  <si>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</si>
  <si>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</si>
  <si>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</si>
  <si>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</si>
  <si>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</si>
  <si>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</si>
  <si>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</si>
  <si>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</si>
  <si>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</si>
  <si>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</si>
  <si>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</si>
  <si>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</si>
  <si>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</si>
  <si>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</si>
  <si>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</si>
  <si>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</si>
  <si>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</si>
  <si>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</si>
  <si>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</si>
  <si>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</si>
  <si>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</si>
  <si>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</si>
  <si>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</si>
  <si>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</si>
  <si>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</si>
  <si>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</si>
  <si>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</si>
  <si>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</si>
  <si>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</si>
  <si>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</si>
  <si>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</si>
  <si>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</si>
  <si>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</si>
  <si>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</si>
  <si>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</si>
  <si>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</si>
  <si>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</si>
  <si>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</si>
  <si>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</si>
  <si>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</si>
  <si>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</si>
  <si>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</si>
  <si>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</si>
  <si>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</si>
  <si>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</si>
  <si>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</si>
  <si>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</si>
  <si>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</si>
  <si>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</si>
  <si>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</si>
  <si>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</si>
  <si>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</si>
  <si>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</si>
  <si>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</si>
  <si>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</si>
  <si>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</si>
  <si>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</si>
  <si>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</si>
  <si>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</si>
  <si>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</si>
  <si>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</si>
  <si>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</si>
  <si>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</si>
  <si>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</si>
  <si>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</si>
  <si>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</si>
  <si>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</si>
  <si>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</si>
  <si>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</si>
  <si>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</si>
  <si>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</si>
  <si>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</si>
  <si>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</si>
  <si>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</si>
  <si>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</si>
  <si>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</si>
  <si>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</si>
  <si>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</si>
  <si>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</si>
  <si>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</si>
  <si>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</si>
  <si>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</si>
  <si>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</si>
  <si>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</si>
  <si>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</si>
  <si>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</si>
  <si>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</si>
  <si>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</si>
  <si>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</si>
  <si>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</si>
  <si>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</si>
  <si>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</si>
  <si>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</si>
  <si>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</si>
  <si>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</si>
  <si>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</si>
  <si>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</si>
  <si>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</si>
  <si>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</si>
  <si>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</si>
  <si>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</si>
  <si>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</si>
  <si>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</si>
  <si>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</si>
  <si>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</si>
  <si>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</si>
  <si>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</si>
  <si>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</si>
  <si>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</si>
  <si>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</si>
  <si>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</si>
  <si>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</si>
  <si>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</si>
  <si>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</si>
  <si>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</si>
  <si>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</si>
  <si>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</si>
  <si>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</si>
  <si>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</si>
  <si>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</si>
  <si>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</si>
  <si>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</si>
  <si>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</si>
  <si>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</si>
  <si>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</si>
  <si>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</si>
  <si>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</si>
  <si>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</si>
  <si>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</si>
  <si>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</si>
  <si>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</si>
  <si>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</si>
  <si>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</si>
  <si>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</si>
  <si>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</si>
  <si>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</si>
  <si>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</si>
  <si>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</si>
  <si>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</si>
  <si>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</si>
  <si>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</si>
  <si>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</si>
  <si>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</si>
  <si>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</si>
  <si>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</si>
  <si>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</si>
  <si>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</si>
  <si>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</si>
  <si>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</si>
  <si>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</si>
  <si>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</si>
  <si>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</si>
  <si>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</si>
  <si>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</si>
  <si>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</si>
  <si>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</si>
  <si>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</si>
  <si>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</si>
  <si>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</si>
  <si>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</si>
  <si>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</si>
  <si>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</si>
  <si>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</si>
  <si>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</si>
  <si>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</si>
  <si>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</si>
  <si>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</si>
  <si>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</si>
  <si>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</si>
  <si>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</si>
  <si>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</si>
  <si>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</si>
  <si>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</si>
  <si>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</si>
  <si>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</si>
  <si>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</si>
  <si>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</si>
  <si>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</si>
  <si>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</si>
  <si>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</si>
  <si>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</si>
  <si>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</si>
  <si>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</si>
  <si>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</si>
  <si>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</si>
  <si>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</si>
  <si>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</si>
  <si>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</si>
  <si>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</si>
  <si>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</si>
  <si>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</si>
  <si>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</si>
  <si>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</si>
  <si>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</si>
  <si>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</si>
  <si>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</si>
  <si>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</si>
  <si>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</si>
  <si>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</si>
  <si>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</si>
  <si>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</si>
  <si>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</si>
  <si>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</si>
  <si>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</si>
  <si>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</si>
  <si>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</si>
  <si>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</si>
  <si>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</si>
  <si>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</si>
  <si>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</si>
  <si>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</si>
  <si>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</si>
  <si>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</si>
  <si>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</si>
  <si>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</si>
  <si>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</si>
  <si>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</si>
  <si>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</si>
  <si>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</si>
  <si>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</si>
  <si>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</si>
  <si>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</si>
  <si>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</si>
  <si>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</si>
  <si>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</si>
  <si>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</si>
  <si>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</si>
  <si>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</si>
  <si>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</si>
  <si>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</si>
  <si>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</si>
  <si>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</si>
  <si>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</si>
  <si>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</si>
  <si>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</si>
  <si>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</si>
  <si>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</si>
  <si>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</si>
  <si>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</si>
  <si>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</si>
  <si>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</si>
  <si>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</si>
  <si>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</si>
  <si>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</si>
  <si>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</si>
  <si>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</si>
  <si>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</si>
  <si>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</si>
  <si>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</si>
  <si>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</si>
  <si>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</si>
  <si>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</si>
  <si>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</si>
  <si>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</si>
  <si>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</si>
  <si>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</si>
  <si>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</si>
  <si>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</si>
  <si>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</si>
  <si>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</si>
  <si>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</si>
  <si>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</si>
  <si>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</si>
  <si>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</si>
  <si>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</si>
  <si>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</si>
  <si>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</si>
  <si>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</si>
  <si>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</si>
  <si>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</si>
  <si>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</si>
  <si>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</si>
  <si>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</si>
  <si>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</si>
  <si>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</si>
  <si>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</si>
  <si>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</si>
  <si>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</si>
  <si>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</si>
  <si>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</si>
  <si>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</si>
  <si>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</si>
  <si>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</si>
  <si>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</si>
  <si>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</si>
  <si>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</si>
  <si>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</si>
  <si>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</si>
  <si>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</si>
  <si>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</si>
  <si>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</si>
  <si>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</si>
  <si>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</si>
  <si>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</si>
  <si>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</si>
  <si>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</si>
  <si>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</si>
  <si>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</si>
  <si>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</si>
  <si>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</si>
  <si>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</si>
  <si>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</si>
  <si>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</si>
  <si>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</si>
  <si>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</si>
  <si>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</si>
  <si>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</si>
  <si>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</si>
  <si>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</si>
  <si>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</si>
  <si>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</si>
  <si>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</si>
  <si>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</si>
  <si>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</si>
  <si>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</si>
  <si>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</si>
  <si>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</si>
  <si>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</si>
  <si>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</si>
  <si>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</si>
  <si>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</si>
  <si>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</si>
  <si>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</si>
  <si>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</si>
  <si>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</si>
  <si>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</si>
  <si>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</si>
  <si>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</si>
  <si>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</si>
  <si>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</si>
  <si>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</si>
  <si>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</si>
  <si>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</si>
  <si>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</si>
  <si>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</si>
  <si>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</si>
  <si>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</si>
  <si>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</si>
  <si>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</si>
  <si>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</si>
  <si>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</si>
  <si>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</si>
  <si>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</si>
  <si>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</si>
  <si>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</si>
  <si>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</si>
  <si>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</si>
  <si>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</si>
  <si>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</si>
  <si>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</si>
  <si>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</si>
  <si>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</si>
  <si>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</si>
  <si>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</si>
  <si>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</si>
  <si>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</si>
  <si>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</si>
  <si>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</si>
  <si>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</si>
  <si>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</si>
  <si>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</si>
  <si>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</si>
  <si>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</si>
  <si>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</si>
  <si>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</si>
  <si>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</si>
  <si>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</si>
  <si>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</si>
  <si>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</si>
  <si>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</si>
  <si>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</si>
  <si>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</si>
  <si>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</si>
  <si>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</si>
  <si>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</si>
  <si>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</si>
  <si>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</si>
  <si>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</si>
  <si>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</si>
  <si>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</si>
  <si>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</si>
  <si>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</si>
  <si>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</si>
  <si>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</si>
  <si>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</si>
  <si>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</si>
  <si>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</si>
  <si>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</si>
  <si>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</si>
  <si>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</si>
  <si>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</si>
  <si>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</si>
  <si>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</si>
  <si>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</si>
  <si>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</si>
  <si>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</si>
  <si>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</si>
  <si>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</si>
  <si>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</si>
  <si>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</si>
  <si>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</si>
  <si>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</si>
  <si>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</si>
  <si>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</si>
  <si>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</si>
  <si>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</si>
  <si>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</si>
  <si>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</si>
  <si>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</si>
  <si>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</si>
  <si>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</si>
  <si>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</si>
  <si>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</si>
  <si>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</si>
  <si>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</si>
  <si>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</si>
  <si>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</si>
  <si>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</si>
  <si>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</si>
  <si>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</si>
  <si>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</si>
  <si>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</si>
  <si>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</si>
  <si>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</si>
  <si>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</si>
  <si>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</si>
  <si>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</si>
  <si>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</si>
  <si>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</si>
  <si>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</si>
  <si>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</si>
  <si>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</si>
  <si>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</si>
  <si>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</si>
  <si>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</si>
  <si>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</si>
  <si>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</si>
  <si>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</si>
  <si>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</si>
  <si>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</si>
  <si>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</si>
  <si>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</si>
  <si>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</si>
  <si>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</si>
  <si>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</si>
  <si>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</si>
  <si>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</si>
  <si>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</si>
  <si>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</si>
  <si>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</si>
  <si>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</si>
  <si>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</si>
  <si>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</si>
  <si>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</si>
  <si>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</si>
  <si>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</si>
  <si>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</si>
  <si>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</si>
  <si>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</si>
  <si>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</si>
  <si>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</si>
  <si>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</si>
  <si>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</si>
  <si>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</si>
  <si>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</si>
  <si>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</si>
  <si>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</si>
  <si>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</si>
  <si>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</si>
  <si>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</si>
  <si>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</si>
  <si>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</si>
  <si>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</si>
  <si>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</si>
  <si>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</si>
  <si>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</si>
  <si>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</si>
  <si>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</si>
  <si>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</si>
  <si>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</si>
  <si>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</si>
  <si>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</si>
  <si>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</si>
  <si>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</si>
  <si>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</si>
  <si>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</si>
  <si>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</si>
  <si>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</si>
  <si>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</si>
  <si>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</si>
  <si>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</si>
  <si>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</si>
  <si>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</si>
  <si>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</si>
  <si>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</si>
  <si>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</si>
  <si>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</si>
  <si>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</si>
  <si>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</si>
  <si>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</si>
  <si>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</si>
  <si>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</si>
  <si>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</si>
  <si>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</si>
  <si>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</si>
  <si>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</si>
  <si>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</si>
  <si>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</si>
  <si>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</si>
  <si>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</si>
  <si>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</si>
  <si>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</si>
  <si>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</si>
  <si>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</si>
  <si>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</si>
  <si>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</si>
  <si>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</si>
  <si>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</si>
  <si>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</si>
  <si>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</si>
  <si>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</si>
  <si>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</si>
  <si>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</si>
  <si>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</si>
  <si>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</si>
  <si>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</si>
  <si>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</si>
  <si>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</si>
  <si>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</si>
  <si>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</si>
  <si>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</si>
  <si>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</si>
  <si>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</si>
  <si>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</si>
  <si>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</si>
  <si>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</si>
  <si>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</si>
  <si>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</si>
  <si>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</si>
  <si>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</si>
  <si>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</si>
  <si>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</si>
  <si>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</si>
  <si>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</si>
  <si>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</si>
  <si>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</si>
  <si>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</si>
  <si>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</si>
  <si>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</si>
  <si>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</si>
  <si>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</si>
  <si>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</si>
  <si>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</si>
  <si>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</si>
  <si>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</si>
  <si>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</si>
  <si>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</si>
  <si>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</si>
  <si>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</si>
  <si>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</si>
  <si>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</si>
  <si>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</si>
  <si>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</si>
  <si>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</si>
  <si>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</si>
  <si>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</si>
  <si>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</si>
  <si>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</si>
  <si>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</si>
  <si>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</si>
  <si>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</si>
  <si>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</si>
  <si>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</si>
  <si>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</si>
  <si>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</si>
  <si>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</si>
  <si>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</si>
  <si>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</si>
  <si>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</si>
  <si>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</si>
  <si>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</si>
  <si>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</si>
  <si>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</si>
  <si>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</si>
  <si>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</si>
  <si>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</si>
  <si>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</si>
  <si>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</si>
  <si>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</si>
  <si>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</si>
  <si>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</si>
  <si>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</si>
  <si>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</si>
  <si>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</si>
  <si>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</si>
  <si>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</si>
  <si>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</si>
  <si>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</si>
  <si>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</si>
  <si>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</si>
  <si>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</si>
  <si>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</si>
  <si>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</si>
  <si>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</si>
  <si>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</si>
  <si>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</si>
  <si>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</si>
  <si>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</si>
  <si>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</si>
  <si>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</si>
  <si>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</si>
  <si>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</si>
  <si>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</si>
  <si>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</si>
  <si>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</si>
  <si>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</si>
  <si>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</si>
  <si>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</si>
  <si>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</si>
  <si>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</si>
  <si>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</si>
  <si>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</si>
  <si>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</si>
  <si>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</si>
  <si>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</si>
  <si>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</si>
  <si>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</si>
  <si>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</si>
  <si>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</si>
  <si>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</si>
  <si>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</si>
  <si>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</si>
  <si>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</si>
  <si>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</si>
  <si>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</si>
  <si>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</si>
  <si>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</si>
  <si>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</si>
  <si>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</si>
  <si>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</si>
  <si>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</si>
  <si>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</si>
  <si>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</si>
  <si>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</si>
  <si>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</si>
  <si>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</si>
  <si>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</si>
  <si>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</si>
  <si>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</si>
  <si>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</si>
  <si>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</si>
  <si>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</si>
  <si>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</si>
  <si>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</si>
  <si>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</si>
  <si>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</si>
  <si>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</si>
  <si>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</si>
  <si>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</si>
  <si>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</si>
  <si>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</si>
  <si>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</si>
  <si>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</si>
  <si>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</si>
  <si>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</si>
  <si>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</si>
  <si>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</si>
  <si>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</si>
  <si>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</si>
  <si>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</si>
  <si>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</si>
  <si>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</si>
  <si>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</si>
  <si>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</si>
  <si>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</si>
  <si>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</si>
  <si>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</si>
  <si>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</si>
  <si>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</si>
  <si>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</si>
  <si>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</si>
  <si>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</si>
  <si>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</si>
  <si>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</si>
  <si>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</si>
  <si>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</si>
  <si>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</si>
  <si>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</si>
  <si>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</si>
  <si>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</si>
  <si>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</si>
  <si>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</si>
  <si>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</si>
  <si>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</si>
  <si>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</si>
  <si>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</si>
  <si>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</si>
  <si>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</si>
  <si>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</si>
  <si>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</si>
  <si>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</si>
  <si>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</si>
  <si>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</si>
  <si>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</si>
  <si>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</si>
  <si>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</si>
  <si>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</si>
  <si>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</si>
  <si>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</si>
  <si>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</si>
  <si>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</si>
  <si>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</si>
  <si>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</si>
  <si>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</si>
  <si>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</si>
  <si>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</si>
  <si>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</si>
  <si>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</si>
  <si>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</si>
  <si>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</si>
  <si>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</si>
  <si>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</si>
  <si>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</si>
  <si>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</si>
  <si>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</si>
  <si>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</si>
  <si>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</si>
  <si>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</si>
  <si>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</si>
  <si>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</si>
  <si>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</si>
  <si>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</si>
  <si>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</si>
  <si>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</si>
  <si>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</si>
  <si>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</si>
  <si>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</si>
  <si>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</si>
  <si>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</si>
  <si>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</si>
  <si>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</si>
  <si>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</si>
  <si>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</si>
  <si>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</si>
  <si>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</si>
  <si>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</si>
  <si>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</si>
  <si>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</si>
  <si>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</si>
  <si>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</si>
  <si>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</si>
  <si>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</si>
  <si>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</si>
  <si>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</si>
  <si>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</si>
  <si>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</si>
  <si>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</si>
  <si>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</si>
  <si>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</si>
  <si>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</si>
  <si>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</si>
  <si>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</si>
  <si>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</si>
  <si>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</si>
  <si>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</si>
  <si>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</si>
  <si>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</si>
  <si>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</si>
  <si>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</si>
  <si>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</si>
  <si>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</si>
  <si>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</si>
  <si>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</si>
  <si>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</si>
  <si>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</si>
  <si>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</si>
  <si>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</si>
  <si>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</si>
  <si>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</si>
  <si>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</si>
  <si>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</si>
  <si>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</si>
  <si>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</si>
  <si>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</si>
  <si>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</si>
  <si>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</si>
  <si>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</si>
  <si>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</si>
  <si>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</si>
  <si>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</si>
  <si>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</si>
  <si>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</si>
  <si>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</si>
  <si>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</si>
  <si>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</si>
  <si>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</si>
  <si>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</si>
  <si>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</si>
  <si>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</si>
  <si>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</si>
  <si>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</si>
  <si>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</si>
  <si>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</si>
  <si>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</si>
  <si>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</si>
  <si>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</si>
  <si>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</si>
  <si>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</si>
  <si>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</si>
  <si>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</si>
  <si>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</si>
  <si>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</si>
  <si>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</si>
  <si>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</si>
  <si>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</si>
  <si>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</si>
  <si>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</si>
  <si>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</si>
  <si>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</si>
  <si>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</si>
  <si>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</si>
  <si>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</si>
  <si>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</si>
  <si>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</si>
  <si>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</si>
  <si>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</si>
  <si>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</si>
  <si>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</si>
  <si>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</si>
  <si>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</si>
  <si>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</si>
  <si>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</si>
  <si>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</si>
  <si>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</si>
  <si>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</si>
  <si>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</si>
  <si>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</si>
  <si>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</si>
  <si>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</si>
  <si>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</si>
  <si>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</si>
  <si>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</si>
  <si>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</si>
  <si>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</si>
  <si>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</si>
  <si>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</si>
  <si>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</si>
  <si>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</si>
  <si>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</si>
  <si>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</si>
  <si>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</si>
  <si>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</si>
  <si>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</si>
  <si>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</si>
  <si>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</si>
  <si>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</si>
  <si>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</si>
  <si>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</si>
  <si>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</si>
  <si>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</si>
  <si>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</si>
  <si>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</si>
  <si>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</si>
  <si>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</si>
  <si>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</si>
  <si>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</si>
  <si>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</si>
  <si>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</si>
  <si>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</si>
  <si>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</si>
  <si>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</si>
  <si>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</si>
  <si>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</si>
  <si>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</si>
  <si>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</si>
  <si>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</si>
  <si>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</si>
  <si>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</si>
  <si>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</si>
  <si>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</si>
  <si>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</si>
  <si>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</si>
  <si>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</si>
  <si>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</si>
  <si>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</si>
  <si>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</si>
  <si>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</si>
  <si>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</si>
  <si>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</si>
  <si>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</si>
  <si>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</si>
  <si>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</si>
  <si>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</si>
  <si>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</si>
  <si>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</si>
  <si>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</si>
  <si>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</si>
  <si>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</si>
  <si>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</si>
  <si>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</si>
  <si>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</si>
  <si>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</si>
  <si>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</si>
  <si>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</si>
  <si>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</si>
  <si>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</si>
  <si>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</si>
  <si>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</si>
  <si>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</si>
  <si>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</si>
  <si>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</si>
  <si>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</si>
  <si>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</si>
  <si>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</si>
  <si>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</si>
  <si>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</si>
  <si>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</si>
  <si>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</si>
  <si>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</si>
  <si>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</si>
  <si>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</si>
  <si>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</si>
  <si>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</si>
  <si>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</si>
  <si>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</si>
  <si>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</si>
  <si>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</si>
  <si>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</si>
  <si>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</si>
  <si>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</si>
  <si>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</si>
  <si>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</si>
  <si>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</si>
  <si>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</si>
  <si>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</si>
  <si>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</si>
  <si>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</si>
  <si>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</si>
  <si>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</si>
  <si>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</si>
  <si>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</si>
  <si>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</si>
  <si>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</si>
  <si>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</si>
  <si>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</si>
  <si>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</si>
  <si>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</si>
  <si>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</si>
  <si>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</si>
  <si>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</si>
  <si>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</si>
  <si>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</si>
  <si>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</si>
  <si>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</si>
  <si>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</si>
  <si>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</si>
  <si>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</si>
  <si>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</si>
  <si>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</si>
  <si>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</si>
  <si>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</si>
  <si>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</si>
  <si>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</si>
  <si>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</si>
  <si>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</si>
  <si>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</si>
  <si>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</si>
  <si>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</si>
  <si>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</si>
  <si>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</si>
  <si>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</si>
  <si>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</si>
  <si>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</si>
  <si>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</si>
  <si>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</si>
  <si>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</si>
  <si>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</si>
  <si>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</si>
  <si>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</si>
  <si>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</si>
  <si>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</si>
  <si>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</si>
  <si>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</si>
  <si>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</si>
  <si>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</si>
  <si>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</si>
  <si>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</si>
  <si>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</si>
  <si>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</si>
  <si>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</si>
  <si>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</si>
  <si>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</si>
  <si>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</si>
  <si>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</si>
  <si>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</si>
  <si>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</si>
  <si>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</si>
  <si>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</si>
  <si>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</si>
  <si>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</si>
  <si>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</si>
  <si>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</si>
  <si>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</si>
  <si>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</si>
  <si>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</si>
  <si>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</si>
  <si>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</si>
  <si>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</si>
  <si>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</si>
  <si>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</si>
  <si>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</si>
  <si>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</si>
  <si>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</si>
  <si>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</si>
  <si>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</si>
  <si>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</si>
  <si>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</si>
  <si>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</si>
  <si>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</si>
  <si>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</si>
  <si>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</si>
  <si>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</si>
  <si>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</si>
  <si>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</si>
  <si>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</si>
  <si>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</si>
  <si>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</si>
  <si>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</si>
  <si>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</si>
  <si>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</si>
  <si>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</si>
  <si>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</si>
  <si>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</si>
  <si>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</si>
  <si>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</si>
  <si>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</si>
  <si>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</si>
  <si>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</si>
  <si>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</si>
  <si>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</si>
  <si>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</si>
  <si>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</si>
  <si>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</si>
  <si>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</si>
  <si>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</si>
  <si>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</si>
  <si>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</si>
  <si>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</si>
  <si>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</si>
  <si>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</si>
  <si>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</si>
  <si>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</si>
  <si>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</si>
  <si>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</si>
  <si>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</si>
  <si>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</si>
  <si>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</si>
  <si>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</si>
  <si>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</si>
  <si>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</si>
  <si>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</si>
  <si>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</si>
  <si>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</si>
  <si>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</si>
  <si>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</si>
  <si>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</si>
  <si>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</si>
  <si>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</si>
  <si>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</si>
  <si>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</si>
  <si>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</si>
  <si>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</si>
  <si>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</si>
  <si>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</si>
  <si>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</si>
  <si>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</si>
  <si>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</si>
  <si>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</si>
  <si>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</si>
  <si>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</si>
  <si>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</si>
  <si>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</si>
  <si>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</si>
  <si>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</si>
  <si>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</si>
  <si>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</si>
  <si>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</si>
  <si>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</si>
  <si>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</si>
  <si>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</si>
  <si>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</si>
  <si>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</si>
  <si>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</si>
  <si>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</si>
  <si>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</si>
  <si>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</si>
  <si>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</si>
  <si>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</si>
  <si>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</si>
  <si>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</si>
  <si>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</si>
  <si>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</si>
  <si>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</si>
  <si>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</si>
  <si>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</si>
  <si>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</si>
  <si>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</si>
  <si>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</si>
  <si>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</si>
  <si>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</si>
  <si>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</si>
  <si>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</si>
  <si>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</si>
  <si>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</si>
  <si>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</si>
  <si>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</si>
  <si>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</si>
  <si>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</si>
  <si>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</si>
  <si>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</si>
  <si>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</si>
  <si>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</si>
  <si>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</si>
  <si>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</si>
  <si>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</si>
  <si>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</si>
  <si>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</si>
  <si>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</si>
  <si>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</si>
  <si>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</si>
  <si>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</si>
  <si>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</si>
  <si>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</si>
  <si>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</si>
  <si>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</si>
  <si>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</si>
  <si>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</si>
  <si>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</si>
  <si>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</si>
  <si>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</si>
  <si>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</si>
  <si>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</si>
  <si>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</si>
  <si>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</si>
  <si>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</si>
  <si>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</si>
  <si>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</si>
  <si>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</si>
  <si>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</si>
  <si>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</si>
  <si>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</si>
  <si>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</si>
  <si>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</si>
  <si>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</si>
  <si>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</si>
  <si>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</si>
  <si>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</si>
  <si>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</si>
  <si>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</si>
  <si>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</si>
  <si>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</si>
  <si>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</si>
  <si>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</si>
  <si>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</si>
  <si>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</si>
  <si>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</si>
  <si>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</si>
  <si>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</si>
  <si>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</si>
  <si>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</si>
  <si>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</si>
  <si>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</si>
  <si>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</si>
  <si>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</si>
  <si>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</si>
  <si>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</si>
  <si>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</si>
  <si>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</si>
  <si>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</si>
  <si>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</si>
  <si>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</si>
  <si>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</si>
  <si>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</si>
  <si>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</si>
  <si>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</si>
  <si>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</si>
  <si>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</si>
  <si>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</si>
  <si>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</si>
  <si>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</si>
  <si>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</si>
  <si>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</si>
  <si>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</si>
  <si>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</si>
  <si>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</si>
  <si>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</si>
  <si>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</si>
  <si>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</si>
  <si>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</si>
  <si>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</si>
  <si>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</si>
  <si>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</si>
  <si>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</si>
  <si>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</si>
  <si>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</si>
  <si>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</si>
  <si>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</si>
  <si>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</si>
  <si>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</si>
  <si>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</si>
  <si>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</si>
  <si>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</si>
  <si>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</si>
  <si>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</si>
  <si>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</si>
  <si>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</si>
  <si>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</si>
  <si>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</si>
  <si>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</si>
  <si>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</si>
  <si>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</si>
  <si>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</si>
  <si>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</si>
  <si>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</si>
  <si>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</si>
  <si>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</si>
  <si>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</si>
  <si>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</si>
  <si>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</si>
  <si>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</si>
  <si>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</si>
  <si>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</si>
  <si>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</si>
  <si>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</si>
  <si>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</si>
  <si>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</si>
  <si>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</si>
  <si>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</si>
  <si>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</si>
  <si>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</si>
  <si>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</si>
  <si>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</si>
  <si>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</si>
  <si>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</si>
  <si>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</si>
  <si>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</si>
  <si>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</si>
  <si>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</si>
  <si>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</si>
  <si>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</si>
  <si>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</si>
  <si>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</si>
  <si>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</si>
  <si>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</si>
  <si>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</si>
  <si>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</si>
  <si>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</si>
  <si>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</si>
  <si>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</si>
  <si>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</si>
  <si>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</si>
  <si>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</si>
  <si>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</si>
  <si>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</si>
  <si>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</si>
  <si>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</si>
  <si>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</si>
  <si>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</si>
  <si>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</si>
  <si>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</si>
  <si>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</si>
  <si>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</si>
  <si>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</si>
  <si>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</si>
  <si>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</si>
  <si>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</si>
  <si>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</si>
  <si>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</si>
  <si>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</si>
  <si>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</si>
  <si>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</si>
  <si>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</si>
  <si>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</si>
  <si>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</si>
  <si>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</si>
  <si>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</si>
  <si>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</si>
  <si>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</si>
  <si>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</si>
  <si>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</si>
  <si>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</si>
  <si>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</si>
  <si>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</si>
  <si>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</si>
  <si>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</si>
  <si>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</si>
  <si>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</si>
  <si>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</si>
  <si>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</si>
  <si>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</si>
  <si>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</si>
  <si>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</si>
  <si>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</si>
  <si>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</si>
  <si>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</si>
  <si>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</si>
  <si>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</si>
  <si>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</si>
  <si>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</si>
  <si>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</si>
  <si>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</si>
  <si>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</si>
  <si>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</si>
  <si>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</si>
  <si>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</si>
  <si>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</si>
  <si>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</si>
  <si>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</si>
  <si>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</si>
  <si>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</si>
  <si>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</si>
  <si>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</si>
  <si>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</si>
  <si>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</si>
  <si>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</si>
  <si>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</si>
  <si>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</si>
  <si>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</si>
  <si>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</si>
  <si>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</si>
  <si>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</si>
  <si>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</si>
  <si>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</si>
  <si>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</si>
  <si>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</si>
  <si>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</si>
  <si>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</si>
  <si>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</si>
  <si>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</si>
  <si>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</si>
  <si>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</si>
  <si>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</si>
  <si>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</si>
  <si>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</si>
  <si>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</si>
  <si>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</si>
  <si>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</si>
  <si>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</si>
  <si>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</si>
  <si>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</si>
  <si>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</si>
  <si>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</si>
  <si>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</si>
  <si>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</si>
  <si>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</si>
  <si>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</si>
  <si>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</si>
  <si>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</si>
  <si>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</si>
  <si>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</si>
  <si>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</si>
  <si>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</si>
  <si>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</si>
  <si>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</si>
  <si>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</si>
  <si>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</si>
  <si>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</si>
  <si>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</si>
  <si>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</si>
  <si>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</si>
  <si>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</si>
  <si>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</si>
  <si>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</si>
  <si>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</si>
  <si>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</si>
  <si>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</si>
  <si>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</si>
  <si>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</si>
  <si>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</si>
  <si>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</si>
  <si>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</si>
  <si>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</si>
  <si>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</si>
  <si>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</si>
  <si>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</si>
  <si>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</si>
  <si>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</si>
  <si>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</si>
  <si>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</si>
  <si>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</si>
  <si>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</si>
  <si>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</si>
  <si>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</si>
  <si>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</si>
  <si>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</si>
  <si>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</si>
  <si>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</si>
  <si>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</si>
  <si>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</si>
  <si>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</si>
  <si>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</si>
  <si>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</si>
  <si>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</si>
  <si>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</si>
  <si>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</si>
  <si>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</si>
  <si>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</si>
  <si>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</si>
  <si>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</si>
  <si>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</si>
  <si>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</si>
  <si>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</si>
  <si>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</si>
  <si>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</si>
  <si>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</si>
  <si>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</si>
  <si>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</si>
  <si>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</si>
  <si>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</si>
  <si>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</si>
  <si>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</si>
  <si>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</si>
  <si>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</si>
  <si>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</si>
  <si>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</si>
  <si>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</si>
  <si>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</si>
  <si>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</si>
  <si>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</si>
  <si>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</si>
  <si>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</si>
  <si>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</si>
  <si>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</si>
  <si>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</si>
  <si>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</si>
  <si>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</si>
  <si>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</si>
  <si>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</si>
  <si>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</si>
  <si>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</si>
  <si>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</si>
  <si>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</si>
  <si>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</si>
  <si>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</si>
  <si>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</si>
  <si>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</si>
  <si>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</si>
  <si>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</si>
  <si>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</si>
  <si>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</si>
  <si>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</si>
  <si>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</si>
  <si>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</si>
  <si>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</si>
  <si>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</si>
  <si>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</si>
  <si>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</si>
  <si>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</si>
  <si>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</si>
  <si>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</si>
  <si>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</si>
  <si>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</si>
  <si>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</si>
  <si>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</si>
  <si>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</si>
  <si>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</si>
  <si>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</si>
  <si>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</si>
  <si>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</si>
  <si>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</si>
  <si>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</si>
  <si>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</si>
  <si>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</si>
  <si>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</si>
  <si>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</si>
  <si>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</si>
  <si>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</si>
  <si>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</si>
  <si>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</si>
  <si>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</si>
  <si>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</si>
  <si>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</si>
  <si>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</si>
  <si>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</si>
  <si>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</si>
  <si>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</si>
  <si>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</si>
  <si>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</si>
  <si>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</si>
  <si>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</si>
  <si>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</si>
  <si>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</si>
  <si>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</si>
  <si>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</si>
  <si>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</si>
  <si>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</si>
  <si>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</si>
  <si>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</si>
  <si>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</si>
  <si>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</si>
  <si>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</si>
  <si>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</si>
  <si>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</si>
  <si>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</si>
  <si>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</si>
  <si>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</si>
  <si>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</si>
  <si>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</si>
  <si>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</si>
  <si>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</si>
  <si>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</si>
  <si>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</si>
  <si>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</si>
  <si>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</si>
  <si>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</si>
  <si>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</si>
  <si>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</si>
  <si>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</si>
  <si>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</si>
  <si>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</si>
  <si>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</si>
  <si>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</si>
  <si>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</si>
  <si>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</si>
  <si>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</si>
  <si>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</si>
  <si>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</si>
  <si>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</si>
  <si>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</si>
  <si>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</si>
  <si>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</si>
  <si>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</si>
  <si>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</si>
  <si>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</si>
  <si>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</si>
  <si>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</si>
  <si>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</si>
  <si>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</si>
  <si>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</si>
  <si>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</si>
  <si>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</si>
  <si>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</si>
  <si>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</si>
  <si>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</si>
  <si>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</si>
  <si>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</si>
  <si>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</si>
  <si>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</si>
  <si>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</si>
  <si>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</si>
  <si>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</si>
  <si>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</si>
  <si>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</si>
  <si>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</si>
  <si>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</si>
  <si>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</si>
  <si>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</si>
  <si>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</si>
  <si>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</si>
  <si>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</si>
  <si>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</si>
  <si>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</si>
  <si>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</si>
  <si>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</si>
  <si>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</si>
  <si>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</si>
  <si>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</si>
  <si>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</si>
  <si>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</si>
  <si>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</si>
  <si>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</si>
  <si>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</si>
  <si>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</si>
  <si>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</si>
  <si>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</si>
  <si>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</si>
  <si>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</si>
  <si>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</si>
  <si>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</si>
  <si>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</si>
  <si>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</si>
  <si>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</si>
  <si>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</si>
  <si>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</si>
  <si>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</si>
  <si>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</si>
  <si>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</si>
  <si>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</si>
  <si>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</si>
  <si>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</si>
  <si>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</si>
  <si>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</si>
  <si>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</si>
  <si>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</si>
  <si>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</si>
  <si>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</si>
  <si>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</si>
  <si>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</si>
  <si>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</si>
  <si>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</si>
  <si>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</si>
  <si>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</si>
  <si>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</si>
  <si>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</si>
  <si>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</si>
  <si>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</si>
  <si>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</si>
  <si>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</si>
  <si>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</si>
  <si>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</si>
  <si>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</si>
  <si>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</si>
  <si>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</si>
  <si>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</si>
  <si>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</si>
  <si>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</si>
  <si>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</si>
  <si>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</si>
  <si>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</si>
  <si>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</si>
  <si>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</si>
  <si>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</si>
  <si>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</si>
  <si>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</si>
  <si>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</si>
  <si>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</si>
  <si>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</si>
  <si>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</si>
  <si>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</si>
  <si>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</si>
  <si>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</si>
  <si>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</si>
  <si>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</si>
  <si>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</si>
  <si>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</si>
  <si>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</si>
  <si>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</si>
  <si>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</si>
  <si>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</si>
  <si>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</si>
  <si>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</si>
  <si>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</si>
  <si>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</si>
  <si>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</si>
  <si>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</si>
  <si>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</si>
  <si>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</si>
  <si>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</si>
  <si>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</si>
  <si>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</si>
  <si>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</si>
  <si>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</si>
  <si>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</si>
  <si>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</si>
  <si>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</si>
  <si>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</si>
  <si>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</si>
  <si>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</si>
  <si>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</si>
  <si>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</si>
  <si>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</si>
  <si>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</si>
  <si>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</si>
  <si>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</si>
  <si>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</si>
  <si>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</si>
  <si>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</si>
  <si>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</si>
  <si>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</si>
  <si>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</si>
  <si>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</si>
  <si>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</si>
  <si>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</si>
  <si>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</si>
  <si>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</si>
  <si>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</si>
  <si>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</si>
  <si>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</si>
  <si>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</si>
  <si>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</si>
  <si>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</si>
  <si>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</si>
  <si>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</si>
  <si>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</si>
  <si>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</si>
  <si>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</si>
  <si>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</si>
  <si>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</si>
  <si>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</si>
  <si>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</si>
  <si>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</si>
  <si>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</si>
  <si>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</si>
  <si>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</si>
  <si>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</si>
  <si>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</si>
  <si>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</si>
  <si>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</si>
  <si>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</si>
  <si>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</si>
  <si>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</si>
  <si>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</si>
  <si>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</si>
  <si>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</si>
  <si>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</si>
  <si>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</si>
  <si>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</si>
  <si>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</si>
  <si>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</si>
  <si>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</si>
  <si>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</si>
  <si>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</si>
  <si>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</si>
  <si>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</si>
  <si>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</si>
  <si>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</si>
  <si>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</si>
  <si>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</si>
  <si>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</si>
  <si>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</si>
  <si>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</si>
  <si>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</si>
  <si>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</si>
  <si>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</si>
  <si>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</si>
  <si>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</si>
  <si>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</si>
  <si>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</si>
  <si>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</si>
  <si>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</si>
  <si>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</si>
  <si>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</si>
  <si>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</si>
  <si>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</si>
  <si>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</si>
  <si>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</si>
  <si>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</si>
  <si>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</si>
  <si>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</si>
  <si>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</si>
  <si>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</si>
  <si>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</si>
  <si>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</si>
  <si>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</si>
  <si>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</si>
  <si>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</si>
  <si>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</si>
  <si>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</si>
  <si>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</si>
  <si>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</si>
  <si>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</si>
  <si>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</si>
  <si>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</si>
  <si>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</si>
  <si>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</si>
  <si>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</si>
  <si>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</si>
  <si>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</si>
  <si>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</si>
  <si>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</si>
  <si>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</si>
  <si>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</si>
  <si>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</si>
  <si>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</si>
  <si>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</si>
  <si>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</si>
  <si>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</si>
  <si>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</si>
  <si>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</si>
  <si>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</si>
  <si>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</si>
  <si>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</si>
  <si>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</si>
  <si>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</si>
  <si>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</si>
  <si>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</si>
  <si>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</si>
  <si>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</si>
  <si>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</si>
  <si>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</si>
  <si>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</si>
  <si>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</si>
  <si>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</si>
  <si>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</si>
  <si>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</si>
  <si>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</si>
  <si>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</si>
  <si>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</si>
  <si>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</si>
  <si>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</si>
  <si>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</si>
  <si>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</si>
  <si>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</si>
  <si>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</si>
  <si>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</si>
  <si>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</si>
  <si>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</si>
  <si>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</si>
  <si>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</si>
  <si>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</si>
  <si>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</si>
  <si>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</si>
  <si>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</si>
  <si>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</si>
  <si>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</si>
  <si>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</si>
  <si>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</si>
  <si>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</si>
  <si>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</si>
  <si>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</si>
  <si>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</si>
  <si>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</si>
  <si>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</si>
  <si>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</si>
  <si>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</si>
  <si>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</si>
  <si>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</si>
  <si>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</si>
  <si>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</si>
  <si>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</si>
  <si>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</si>
  <si>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</si>
  <si>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</si>
  <si>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</si>
  <si>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</si>
  <si>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</si>
  <si>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</si>
  <si>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</si>
  <si>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</si>
  <si>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</si>
  <si>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</si>
  <si>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</si>
  <si>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</si>
  <si>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</si>
  <si>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</si>
  <si>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</si>
  <si>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</si>
  <si>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</si>
  <si>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</si>
  <si>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</si>
  <si>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</si>
  <si>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</si>
  <si>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</si>
  <si>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</si>
  <si>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</si>
  <si>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</si>
  <si>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</si>
  <si>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</si>
  <si>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</si>
  <si>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</si>
  <si>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</si>
  <si>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</si>
  <si>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</si>
  <si>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</si>
  <si>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</si>
  <si>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</si>
  <si>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</si>
  <si>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</si>
  <si>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</si>
  <si>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</si>
  <si>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</si>
  <si>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</si>
  <si>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</si>
  <si>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</si>
  <si>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</si>
  <si>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</si>
  <si>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</si>
  <si>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</si>
  <si>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</si>
  <si>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</si>
  <si>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</si>
  <si>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</si>
  <si>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</si>
  <si>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</si>
  <si>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</si>
  <si>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</si>
  <si>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</si>
  <si>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</si>
  <si>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</si>
  <si>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</si>
  <si>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</si>
  <si>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</si>
  <si>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</si>
  <si>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</si>
  <si>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</si>
  <si>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</si>
  <si>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</si>
  <si>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</si>
  <si>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</si>
  <si>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</si>
  <si>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</si>
  <si>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</si>
  <si>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</si>
  <si>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</si>
  <si>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</si>
  <si>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</si>
  <si>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</si>
  <si>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</si>
  <si>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</si>
  <si>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</si>
  <si>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</si>
  <si>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</si>
  <si>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</si>
  <si>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</si>
  <si>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</si>
  <si>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</si>
  <si>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</si>
  <si>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</si>
  <si>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</si>
  <si>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</si>
  <si>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</si>
  <si>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</si>
  <si>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</si>
  <si>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</si>
  <si>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</si>
  <si>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</si>
  <si>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</si>
  <si>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</si>
  <si>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</si>
  <si>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</si>
  <si>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</si>
  <si>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</si>
  <si>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</si>
  <si>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</si>
  <si>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</si>
  <si>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</si>
  <si>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</si>
  <si>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</si>
  <si>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</si>
  <si>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</si>
  <si>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</si>
  <si>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</si>
  <si>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</si>
  <si>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</si>
  <si>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</si>
  <si>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</si>
  <si>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</si>
  <si>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</si>
  <si>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</si>
  <si>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</si>
  <si>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</si>
  <si>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</si>
  <si>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</si>
  <si>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</si>
  <si>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</si>
  <si>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</si>
  <si>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</si>
  <si>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</si>
  <si>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</si>
  <si>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</si>
  <si>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</si>
  <si>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</si>
  <si>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</si>
  <si>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</si>
  <si>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</si>
  <si>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</si>
  <si>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</si>
  <si>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</si>
  <si>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</si>
  <si>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</si>
  <si>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</si>
  <si>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</si>
  <si>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</si>
  <si>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</si>
  <si>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</si>
  <si>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</si>
  <si>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</si>
  <si>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</si>
  <si>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</si>
  <si>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</si>
  <si>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</si>
  <si>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</si>
  <si>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</si>
  <si>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</si>
  <si>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</si>
  <si>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</si>
  <si>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</si>
  <si>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</si>
  <si>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</si>
  <si>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</si>
  <si>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</si>
  <si>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</si>
  <si>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</si>
  <si>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</si>
  <si>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</si>
  <si>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</si>
  <si>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</si>
  <si>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</si>
  <si>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</si>
  <si>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</si>
  <si>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</si>
  <si>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</si>
  <si>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</si>
  <si>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</si>
  <si>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</si>
  <si>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</si>
  <si>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</si>
  <si>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</si>
  <si>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</si>
  <si>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</si>
  <si>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</si>
  <si>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</si>
  <si>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</si>
  <si>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</si>
  <si>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</si>
  <si>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</si>
  <si>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</si>
  <si>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</si>
  <si>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</si>
  <si>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</si>
  <si>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</si>
  <si>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</si>
  <si>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</si>
  <si>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</si>
  <si>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</si>
  <si>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</si>
  <si>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</si>
  <si>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</si>
  <si>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</si>
  <si>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</si>
  <si>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</si>
  <si>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</si>
  <si>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</si>
  <si>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</si>
  <si>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</si>
  <si>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</si>
  <si>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</si>
  <si>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</si>
  <si>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</si>
  <si>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</si>
  <si>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</si>
  <si>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</si>
  <si>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</si>
  <si>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</si>
  <si>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</si>
  <si>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</si>
  <si>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</si>
  <si>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</si>
  <si>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</si>
  <si>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</si>
  <si>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</si>
  <si>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</si>
  <si>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</si>
  <si>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</si>
  <si>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</si>
  <si>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</si>
  <si>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</si>
  <si>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</si>
  <si>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</si>
  <si>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</si>
  <si>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</si>
  <si>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</si>
  <si>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</si>
  <si>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</si>
  <si>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</si>
  <si>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</si>
  <si>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</si>
  <si>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</si>
  <si>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</si>
  <si>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</si>
  <si>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</si>
  <si>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</si>
  <si>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</si>
  <si>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</si>
  <si>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</si>
  <si>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</si>
  <si>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</si>
  <si>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</si>
  <si>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</si>
  <si>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</si>
  <si>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</si>
  <si>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</si>
  <si>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</si>
  <si>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</si>
  <si>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</si>
  <si>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</si>
  <si>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</si>
  <si>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</si>
  <si>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</si>
  <si>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</si>
  <si>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</si>
  <si>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</si>
  <si>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</si>
  <si>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</si>
  <si>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</si>
  <si>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</si>
  <si>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</si>
  <si>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</si>
  <si>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</si>
  <si>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</si>
  <si>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</si>
  <si>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</si>
  <si>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</si>
  <si>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</si>
  <si>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</si>
  <si>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</si>
  <si>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</si>
  <si>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</si>
  <si>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</si>
  <si>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</si>
  <si>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</si>
  <si>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</si>
  <si>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</si>
  <si>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</si>
  <si>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</si>
  <si>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</si>
  <si>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</si>
  <si>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</si>
  <si>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</si>
  <si>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</si>
  <si>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</si>
  <si>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</si>
  <si>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</si>
  <si>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</si>
  <si>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</si>
  <si>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</si>
  <si>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</si>
  <si>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</si>
  <si>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</si>
  <si>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</si>
  <si>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</si>
  <si>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</si>
  <si>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</si>
  <si>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</si>
  <si>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</si>
  <si>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</si>
  <si>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</si>
  <si>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</si>
  <si>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</si>
  <si>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</si>
  <si>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</si>
  <si>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</si>
  <si>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</si>
  <si>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</si>
  <si>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</si>
  <si>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</si>
  <si>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</si>
  <si>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</si>
  <si>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</si>
  <si>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</si>
  <si>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</si>
  <si>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</si>
  <si>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</si>
  <si>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</si>
  <si>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</si>
  <si>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</si>
  <si>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</si>
  <si>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</si>
  <si>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</si>
  <si>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</si>
  <si>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</si>
  <si>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</si>
  <si>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</si>
  <si>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</si>
  <si>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</si>
  <si>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</si>
  <si>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</si>
  <si>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</si>
  <si>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</si>
  <si>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</si>
  <si>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</si>
  <si>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</si>
  <si>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</si>
  <si>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</si>
  <si>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</si>
  <si>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</si>
  <si>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</si>
  <si>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</si>
  <si>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</si>
  <si>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</si>
  <si>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</si>
  <si>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</si>
  <si>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</si>
  <si>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</si>
  <si>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</si>
  <si>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</si>
  <si>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</si>
  <si>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</si>
  <si>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</si>
  <si>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</si>
  <si>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</si>
  <si>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</si>
  <si>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</si>
  <si>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</si>
  <si>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</si>
  <si>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</si>
  <si>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</si>
  <si>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</si>
  <si>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</si>
  <si>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</si>
  <si>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</si>
  <si>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</si>
  <si>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</si>
  <si>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</si>
  <si>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</si>
  <si>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</si>
  <si>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</si>
  <si>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</si>
  <si>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</si>
  <si>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</si>
  <si>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</si>
  <si>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</si>
  <si>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</si>
  <si>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</si>
  <si>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</si>
  <si>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</si>
  <si>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</si>
  <si>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</si>
  <si>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</si>
  <si>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</si>
  <si>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</si>
  <si>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</si>
  <si>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</si>
  <si>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</si>
  <si>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</si>
  <si>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</si>
  <si>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</si>
  <si>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</si>
  <si>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</si>
  <si>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</si>
  <si>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</si>
  <si>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</si>
  <si>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</si>
  <si>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</si>
  <si>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</si>
  <si>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</si>
  <si>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</si>
  <si>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</si>
  <si>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</si>
  <si>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</si>
  <si>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</si>
  <si>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</si>
  <si>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</si>
  <si>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</si>
  <si>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</si>
  <si>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</si>
  <si>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</si>
  <si>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</si>
  <si>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</si>
  <si>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</si>
  <si>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</si>
  <si>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</si>
  <si>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</si>
  <si>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</si>
  <si>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</si>
  <si>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</si>
  <si>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</si>
  <si>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</si>
  <si>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</si>
  <si>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</si>
  <si>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</si>
  <si>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</si>
  <si>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</si>
  <si>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</si>
  <si>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</si>
  <si>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</si>
  <si>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</si>
  <si>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</si>
  <si>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</si>
  <si>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</si>
  <si>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</si>
  <si>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</si>
  <si>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</si>
  <si>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</si>
  <si>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</si>
  <si>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</si>
  <si>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</si>
  <si>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</si>
  <si>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</si>
  <si>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</si>
  <si>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</si>
  <si>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</si>
  <si>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</si>
  <si>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</si>
  <si>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</si>
  <si>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</si>
  <si>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</si>
  <si>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</si>
  <si>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</si>
  <si>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</si>
  <si>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</si>
  <si>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</si>
  <si>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</si>
  <si>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</si>
  <si>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</si>
  <si>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</si>
  <si>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</si>
  <si>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</si>
  <si>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</si>
  <si>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</si>
  <si>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</si>
  <si>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</si>
  <si>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</si>
  <si>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</si>
  <si>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</si>
  <si>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</si>
  <si>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</si>
  <si>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</si>
  <si>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</si>
  <si>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</si>
  <si>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</si>
  <si>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</si>
  <si>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</si>
  <si>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</si>
  <si>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</si>
  <si>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</si>
  <si>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</si>
  <si>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</si>
  <si>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</si>
  <si>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</si>
  <si>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</si>
  <si>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</si>
  <si>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</si>
  <si>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</si>
  <si>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</si>
  <si>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</si>
  <si>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</si>
  <si>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</si>
  <si>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</si>
  <si>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</si>
  <si>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</si>
  <si>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</si>
  <si>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</si>
  <si>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</si>
  <si>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</si>
  <si>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</si>
  <si>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</si>
  <si>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</si>
  <si>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</si>
  <si>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</si>
  <si>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</si>
  <si>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</si>
  <si>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</si>
  <si>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</si>
  <si>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</si>
  <si>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</si>
  <si>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</si>
  <si>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</si>
  <si>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</si>
  <si>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</si>
  <si>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</si>
  <si>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</si>
  <si>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</si>
  <si>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</si>
  <si>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</si>
  <si>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</si>
  <si>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</si>
  <si>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</si>
  <si>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</si>
  <si>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</si>
  <si>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</si>
  <si>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</si>
  <si>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</si>
  <si>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</si>
  <si>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</si>
  <si>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</si>
  <si>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</si>
  <si>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</si>
  <si>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</si>
  <si>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</si>
  <si>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</si>
  <si>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</si>
  <si>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</si>
  <si>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</si>
  <si>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</si>
  <si>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</si>
  <si>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</si>
  <si>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</si>
  <si>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</si>
  <si>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</si>
  <si>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</si>
  <si>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</si>
  <si>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</si>
  <si>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</si>
  <si>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</si>
  <si>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</si>
  <si>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</si>
  <si>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</si>
  <si>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</si>
  <si>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</si>
  <si>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</si>
  <si>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</si>
  <si>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</si>
  <si>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</si>
  <si>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</si>
  <si>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</si>
  <si>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</si>
  <si>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</si>
  <si>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</si>
  <si>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</si>
  <si>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</si>
  <si>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</si>
  <si>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</si>
  <si>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</si>
  <si>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</si>
  <si>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</si>
  <si>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</si>
  <si>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</si>
  <si>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</si>
  <si>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</si>
  <si>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</si>
  <si>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</si>
  <si>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</si>
  <si>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</si>
  <si>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</si>
  <si>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</si>
  <si>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</si>
  <si>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</si>
  <si>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</si>
  <si>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</si>
  <si>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</si>
  <si>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</si>
  <si>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</si>
  <si>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</si>
  <si>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</si>
  <si>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</si>
  <si>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</si>
  <si>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</si>
  <si>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</si>
  <si>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</si>
  <si>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</si>
  <si>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</si>
  <si>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</si>
  <si>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</si>
  <si>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</si>
  <si>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</si>
  <si>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</si>
  <si>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</si>
  <si>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</si>
  <si>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</si>
  <si>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</si>
  <si>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</si>
  <si>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</si>
  <si>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</si>
  <si>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</si>
  <si>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</si>
  <si>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</si>
  <si>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</si>
  <si>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</si>
  <si>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</si>
  <si>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</si>
  <si>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</si>
  <si>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</si>
  <si>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</si>
  <si>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</si>
  <si>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</si>
  <si>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</si>
  <si>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</si>
  <si>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</si>
  <si>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</si>
  <si>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</si>
  <si>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</si>
  <si>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</si>
  <si>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</si>
  <si>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</si>
  <si>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</si>
  <si>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</si>
  <si>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</si>
  <si>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</si>
  <si>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</si>
  <si>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</si>
  <si>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</si>
  <si>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</si>
  <si>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</si>
  <si>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</si>
  <si>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</si>
  <si>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</si>
  <si>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</si>
  <si>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</si>
  <si>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</si>
  <si>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</si>
  <si>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</si>
  <si>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</si>
  <si>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</si>
  <si>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</si>
  <si>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</si>
  <si>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</si>
  <si>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</si>
  <si>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</si>
  <si>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</si>
  <si>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</si>
  <si>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</si>
  <si>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</si>
  <si>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</si>
  <si>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</si>
  <si>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</si>
  <si>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</si>
  <si>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</si>
  <si>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</si>
  <si>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</si>
  <si>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</si>
  <si>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</si>
  <si>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</si>
  <si>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</si>
  <si>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</si>
  <si>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</si>
  <si>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</si>
  <si>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</si>
  <si>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</si>
  <si>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</si>
  <si>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</si>
  <si>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</si>
  <si>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</si>
  <si>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</si>
  <si>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</si>
  <si>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</si>
  <si>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</si>
  <si>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</si>
  <si>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</si>
  <si>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</si>
  <si>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</si>
  <si>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</si>
  <si>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</si>
  <si>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</si>
  <si>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</si>
  <si>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</si>
  <si>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</si>
  <si>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</si>
  <si>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</si>
  <si>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</si>
  <si>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</si>
  <si>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</si>
  <si>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</si>
  <si>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</si>
  <si>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</si>
  <si>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</si>
  <si>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</si>
  <si>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</si>
  <si>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</si>
  <si>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</si>
  <si>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</si>
  <si>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</si>
  <si>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</si>
  <si>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</si>
  <si>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</si>
  <si>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</si>
  <si>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</si>
  <si>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</si>
  <si>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</si>
  <si>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</si>
  <si>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</si>
  <si>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</si>
  <si>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</si>
  <si>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</si>
  <si>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</si>
  <si>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</si>
  <si>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</si>
  <si>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</si>
  <si>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</si>
  <si>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</si>
  <si>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</si>
  <si>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</si>
  <si>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</si>
  <si>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</si>
  <si>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</si>
  <si>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</si>
  <si>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</si>
  <si>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</si>
  <si>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</si>
  <si>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</si>
  <si>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</si>
  <si>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</si>
  <si>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</si>
  <si>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</si>
  <si>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</si>
  <si>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</si>
  <si>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</si>
  <si>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</si>
  <si>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</si>
  <si>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</si>
  <si>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</si>
  <si>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</si>
  <si>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</si>
  <si>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</si>
  <si>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</si>
  <si>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</si>
  <si>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</si>
  <si>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</si>
  <si>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</si>
  <si>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</si>
  <si>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</si>
  <si>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</si>
  <si>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</si>
  <si>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</si>
  <si>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</si>
  <si>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</si>
  <si>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</si>
  <si>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</si>
  <si>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</si>
  <si>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</si>
  <si>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</si>
  <si>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</si>
  <si>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</si>
  <si>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</si>
  <si>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</si>
  <si>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</si>
  <si>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</si>
  <si>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</si>
  <si>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</si>
  <si>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</si>
  <si>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</si>
  <si>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</si>
  <si>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</si>
  <si>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</si>
  <si>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</si>
  <si>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</si>
  <si>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</si>
  <si>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</si>
  <si>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</si>
  <si>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</si>
  <si>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</si>
  <si>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</si>
  <si>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</si>
  <si>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</si>
  <si>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</si>
  <si>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</si>
  <si>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</si>
  <si>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</si>
  <si>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</si>
  <si>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</si>
  <si>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</si>
  <si>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</si>
  <si>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</si>
  <si>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</si>
  <si>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</si>
  <si>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</si>
  <si>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</si>
  <si>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</si>
  <si>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</si>
  <si>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</si>
  <si>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</si>
  <si>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</si>
  <si>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</si>
  <si>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</si>
  <si>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</si>
  <si>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</si>
  <si>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</si>
  <si>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</si>
  <si>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</si>
  <si>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</si>
  <si>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</si>
  <si>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</si>
  <si>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</si>
  <si>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</si>
  <si>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</si>
  <si>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</si>
  <si>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</si>
  <si>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</si>
  <si>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</si>
  <si>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</si>
  <si>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</si>
  <si>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</si>
  <si>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</si>
  <si>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</si>
  <si>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</si>
  <si>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</si>
  <si>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</si>
  <si>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</si>
  <si>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</si>
  <si>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</si>
  <si>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</si>
  <si>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</si>
  <si>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</si>
  <si>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</si>
  <si>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</si>
  <si>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</si>
  <si>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</si>
  <si>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</si>
  <si>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</si>
  <si>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</si>
  <si>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</si>
  <si>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</si>
  <si>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</si>
  <si>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</si>
  <si>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</si>
  <si>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</si>
  <si>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</si>
  <si>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</si>
  <si>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</si>
  <si>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</si>
  <si>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</si>
  <si>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</si>
  <si>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</si>
  <si>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</si>
  <si>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</si>
  <si>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</si>
  <si>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</si>
  <si>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</si>
  <si>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</si>
  <si>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</si>
  <si>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</si>
  <si>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</si>
  <si>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</si>
  <si>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</si>
  <si>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</si>
  <si>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</si>
  <si>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</si>
  <si>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</si>
  <si>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</si>
  <si>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</si>
  <si>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</si>
  <si>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</si>
  <si>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</si>
  <si>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</si>
  <si>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</si>
  <si>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</si>
  <si>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</si>
  <si>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</si>
  <si>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</si>
  <si>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</si>
  <si>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</si>
  <si>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</si>
  <si>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</si>
  <si>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</si>
  <si>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</si>
  <si>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</si>
  <si>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</si>
  <si>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</si>
  <si>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</si>
  <si>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</si>
  <si>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</si>
  <si>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</si>
  <si>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</si>
  <si>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</si>
  <si>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</si>
  <si>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</si>
  <si>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</si>
  <si>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</si>
  <si>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</si>
  <si>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</si>
  <si>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</si>
  <si>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</si>
  <si>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</si>
  <si>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</si>
  <si>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</si>
  <si>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</si>
  <si>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</si>
  <si>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</si>
  <si>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</si>
  <si>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</si>
  <si>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</si>
  <si>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</si>
  <si>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</si>
  <si>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</si>
  <si>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</si>
  <si>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</si>
  <si>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</si>
  <si>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</si>
  <si>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</si>
  <si>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</si>
  <si>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</si>
  <si>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</si>
  <si>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</si>
  <si>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</si>
  <si>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</si>
  <si>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</si>
  <si>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</si>
  <si>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</si>
  <si>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</si>
  <si>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</si>
  <si>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</si>
  <si>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</si>
  <si>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</si>
  <si>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</si>
  <si>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</si>
  <si>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</si>
  <si>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</si>
  <si>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</si>
  <si>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</si>
  <si>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</si>
  <si>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</si>
  <si>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</si>
  <si>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</si>
  <si>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</si>
  <si>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</si>
  <si>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</si>
  <si>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</si>
  <si>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</si>
  <si>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</si>
  <si>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</si>
  <si>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</si>
  <si>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</si>
  <si>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</si>
  <si>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</si>
  <si>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</si>
  <si>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</si>
  <si>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</si>
  <si>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</si>
  <si>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</si>
  <si>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</si>
  <si>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</si>
  <si>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</si>
  <si>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</si>
  <si>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</si>
  <si>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</si>
  <si>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</si>
  <si>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</si>
  <si>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</si>
  <si>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</si>
  <si>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</si>
  <si>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</si>
  <si>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</si>
  <si>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</si>
  <si>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</si>
  <si>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</si>
  <si>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</si>
  <si>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</si>
  <si>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</si>
  <si>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</si>
  <si>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</si>
  <si>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</si>
  <si>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</si>
  <si>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</si>
  <si>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</si>
  <si>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</si>
  <si>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</si>
  <si>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</si>
  <si>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</si>
  <si>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</si>
  <si>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</si>
  <si>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</si>
  <si>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</si>
  <si>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</si>
  <si>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</si>
  <si>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</si>
  <si>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</si>
  <si>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</si>
  <si>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</si>
  <si>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</si>
  <si>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</si>
  <si>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</si>
  <si>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</si>
  <si>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</si>
  <si>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</si>
  <si>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</si>
  <si>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</si>
  <si>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</si>
  <si>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</si>
  <si>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</si>
  <si>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</si>
  <si>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</si>
  <si>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</si>
  <si>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</si>
  <si>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</si>
  <si>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</si>
  <si>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</si>
  <si>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</si>
  <si>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</si>
  <si>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</si>
  <si>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</si>
  <si>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</si>
  <si>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</si>
  <si>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</si>
  <si>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</si>
  <si>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</si>
  <si>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</si>
  <si>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</si>
  <si>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</si>
  <si>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</si>
  <si>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</si>
  <si>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</si>
  <si>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</si>
  <si>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</si>
  <si>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</si>
  <si>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</si>
  <si>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</si>
  <si>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</si>
  <si>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</si>
  <si>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</si>
  <si>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</si>
  <si>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</si>
  <si>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</si>
  <si>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</si>
  <si>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</si>
  <si>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</si>
  <si>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</si>
  <si>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</si>
  <si>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</si>
  <si>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</si>
  <si>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</si>
  <si>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</si>
  <si>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</si>
  <si>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</si>
  <si>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</si>
  <si>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</si>
  <si>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</si>
  <si>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</si>
  <si>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</si>
  <si>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</si>
  <si>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</si>
  <si>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</si>
  <si>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</si>
  <si>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</si>
  <si>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</si>
  <si>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</si>
  <si>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</si>
  <si>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</si>
  <si>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</si>
  <si>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</si>
  <si>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</si>
  <si>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</si>
  <si>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</si>
  <si>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</si>
  <si>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</si>
  <si>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</si>
  <si>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</si>
  <si>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</si>
  <si>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</si>
  <si>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</si>
  <si>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</si>
  <si>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</si>
  <si>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</si>
  <si>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</si>
  <si>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</si>
  <si>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</si>
  <si>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</si>
  <si>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</si>
  <si>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</si>
  <si>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</si>
  <si>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</si>
  <si>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</si>
  <si>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</si>
  <si>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</si>
  <si>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</si>
  <si>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</si>
  <si>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</si>
  <si>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</si>
  <si>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</si>
  <si>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</si>
  <si>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</si>
  <si>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</si>
  <si>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</si>
  <si>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</si>
  <si>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</si>
  <si>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</si>
  <si>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</si>
  <si>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</si>
  <si>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</si>
  <si>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</si>
  <si>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</si>
  <si>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</si>
  <si>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</si>
  <si>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</si>
  <si>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</si>
  <si>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</si>
  <si>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</si>
  <si>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</si>
  <si>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</si>
  <si>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</si>
  <si>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</si>
  <si>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</si>
  <si>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</si>
  <si>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</si>
  <si>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</si>
  <si>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</si>
  <si>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</si>
  <si>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</si>
  <si>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</si>
  <si>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</si>
  <si>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</si>
  <si>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</si>
  <si>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</si>
  <si>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</si>
  <si>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</si>
  <si>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</si>
  <si>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</si>
  <si>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</si>
  <si>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</si>
  <si>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</si>
  <si>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</si>
  <si>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</si>
  <si>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</si>
  <si>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</si>
  <si>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</si>
  <si>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</si>
  <si>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</si>
  <si>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</si>
  <si>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</si>
  <si>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</si>
  <si>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</si>
  <si>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</si>
  <si>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</si>
  <si>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</si>
  <si>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</si>
  <si>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</si>
  <si>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</si>
  <si>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</si>
  <si>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</si>
  <si>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</si>
  <si>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</si>
  <si>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</si>
  <si>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</si>
  <si>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</si>
  <si>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</si>
  <si>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</si>
  <si>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</si>
  <si>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</si>
  <si>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</si>
  <si>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</si>
  <si>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</si>
  <si>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</si>
  <si>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</si>
  <si>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</si>
  <si>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</si>
  <si>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</si>
  <si>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</si>
  <si>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</si>
  <si>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</si>
  <si>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</si>
  <si>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</si>
  <si>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</si>
  <si>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</si>
  <si>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</si>
  <si>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</si>
  <si>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</si>
  <si>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</si>
  <si>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</si>
  <si>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</si>
  <si>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</si>
  <si>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</si>
  <si>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</si>
  <si>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</si>
  <si>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</si>
  <si>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</si>
  <si>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</si>
  <si>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</si>
  <si>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</si>
  <si>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</si>
  <si>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</si>
  <si>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</si>
  <si>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</si>
  <si>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</si>
  <si>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</si>
  <si>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</si>
  <si>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</si>
  <si>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</si>
  <si>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</si>
  <si>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</si>
  <si>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</si>
  <si>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</si>
  <si>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</si>
  <si>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</si>
  <si>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</si>
  <si>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</si>
  <si>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</si>
  <si>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</si>
  <si>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</si>
  <si>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</si>
  <si>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</si>
  <si>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</si>
  <si>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</si>
  <si>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</si>
  <si>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</si>
  <si>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</si>
  <si>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</si>
  <si>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</si>
  <si>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</si>
  <si>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</si>
  <si>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</si>
  <si>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</si>
  <si>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</si>
  <si>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</si>
  <si>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</si>
  <si>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</si>
  <si>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</si>
  <si>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</si>
  <si>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</si>
  <si>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</si>
  <si>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</si>
  <si>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</si>
  <si>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</si>
  <si>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</si>
  <si>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</si>
  <si>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</si>
  <si>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</si>
  <si>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</si>
  <si>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</si>
  <si>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</si>
  <si>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</si>
  <si>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</si>
  <si>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</si>
  <si>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</si>
  <si>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</si>
  <si>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</si>
  <si>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</si>
  <si>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</si>
  <si>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</si>
  <si>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</si>
  <si>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</si>
  <si>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</si>
  <si>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</si>
  <si>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</si>
  <si>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</si>
  <si>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</si>
  <si>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</si>
  <si>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</si>
  <si>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</si>
  <si>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</si>
  <si>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</si>
  <si>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</si>
  <si>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</si>
  <si>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</si>
  <si>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</si>
  <si>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</si>
  <si>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</si>
  <si>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</si>
  <si>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</si>
  <si>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</si>
  <si>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</si>
  <si>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</si>
  <si>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</si>
  <si>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</si>
  <si>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</si>
  <si>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</si>
  <si>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</si>
  <si>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</si>
  <si>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</si>
  <si>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</si>
  <si>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</si>
  <si>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</si>
  <si>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</si>
  <si>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</si>
  <si>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</si>
  <si>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</si>
  <si>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</si>
  <si>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</si>
  <si>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</si>
  <si>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</si>
  <si>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</si>
  <si>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</si>
  <si>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</si>
  <si>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</si>
  <si>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</si>
  <si>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</si>
  <si>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</si>
  <si>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</si>
  <si>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</si>
  <si>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</si>
  <si>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</si>
  <si>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</si>
  <si>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</si>
  <si>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</si>
  <si>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</si>
  <si>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</si>
  <si>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</si>
  <si>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</si>
  <si>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</si>
  <si>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</si>
  <si>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</si>
  <si>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</si>
  <si>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</si>
  <si>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</si>
  <si>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</si>
  <si>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</si>
  <si>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</si>
  <si>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</si>
  <si>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</si>
  <si>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</si>
  <si>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</si>
  <si>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</si>
  <si>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</si>
  <si>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</si>
  <si>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</si>
  <si>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</si>
  <si>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</si>
  <si>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</si>
  <si>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</si>
  <si>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</si>
  <si>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</si>
  <si>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</si>
  <si>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</si>
  <si>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</si>
  <si>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</si>
  <si>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</si>
  <si>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</si>
  <si>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</si>
  <si>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</si>
  <si>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</si>
  <si>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</si>
  <si>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</si>
  <si>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</si>
  <si>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</si>
  <si>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</si>
  <si>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</si>
  <si>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</si>
  <si>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</si>
  <si>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</si>
  <si>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</si>
  <si>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</si>
  <si>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</si>
  <si>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</si>
  <si>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</si>
  <si>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</si>
  <si>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</si>
  <si>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</si>
  <si>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</si>
  <si>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</si>
  <si>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</si>
  <si>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</si>
  <si>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</si>
  <si>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</si>
  <si>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</si>
  <si>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</si>
  <si>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</si>
  <si>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</si>
  <si>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</si>
  <si>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</si>
  <si>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</si>
  <si>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</si>
  <si>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</si>
  <si>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</si>
  <si>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</si>
  <si>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</si>
  <si>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</si>
  <si>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</si>
  <si>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</si>
  <si>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</si>
  <si>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</si>
  <si>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</si>
  <si>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</si>
  <si>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</si>
  <si>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</si>
  <si>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</si>
  <si>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</si>
  <si>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</si>
  <si>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</si>
  <si>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</si>
  <si>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</si>
  <si>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</si>
  <si>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</si>
  <si>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</si>
  <si>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</si>
  <si>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</si>
  <si>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</si>
  <si>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</si>
  <si>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</si>
  <si>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</si>
  <si>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</si>
  <si>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</si>
  <si>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</si>
  <si>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</si>
  <si>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</si>
  <si>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</si>
  <si>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</si>
  <si>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</si>
  <si>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</si>
  <si>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</si>
  <si>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</si>
  <si>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</si>
  <si>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</si>
  <si>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</si>
  <si>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</si>
  <si>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</si>
  <si>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</si>
  <si>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</si>
  <si>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</si>
  <si>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</si>
  <si>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</si>
  <si>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</si>
  <si>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</si>
  <si>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</si>
  <si>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</si>
  <si>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</si>
  <si>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</si>
  <si>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</si>
  <si>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</si>
  <si>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</si>
  <si>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</si>
  <si>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</si>
  <si>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</si>
  <si>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</si>
  <si>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</si>
  <si>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</si>
  <si>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</si>
  <si>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</si>
  <si>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</si>
  <si>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</si>
  <si>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</si>
  <si>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</si>
  <si>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</si>
  <si>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</si>
  <si>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</si>
  <si>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</si>
  <si>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</si>
  <si>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</si>
  <si>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</si>
  <si>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</si>
  <si>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</si>
  <si>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</si>
  <si>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</si>
  <si>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</si>
  <si>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</si>
  <si>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</si>
  <si>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</si>
  <si>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</si>
  <si>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</si>
  <si>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</si>
  <si>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</si>
  <si>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</si>
  <si>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</si>
  <si>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</si>
  <si>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</si>
  <si>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</si>
  <si>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</si>
  <si>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</si>
  <si>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</si>
  <si>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</si>
  <si>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</si>
  <si>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</si>
  <si>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</si>
  <si>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</si>
  <si>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</si>
  <si>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</si>
  <si>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</si>
  <si>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</si>
  <si>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</si>
  <si>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</si>
  <si>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</si>
  <si>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</si>
  <si>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</si>
  <si>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</si>
  <si>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</si>
  <si>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</si>
  <si>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</si>
  <si>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</si>
  <si>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</si>
  <si>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</si>
  <si>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</si>
  <si>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</si>
  <si>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</si>
  <si>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</si>
  <si>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</si>
  <si>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</si>
  <si>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</si>
  <si>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</si>
  <si>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</si>
  <si>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</si>
  <si>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</si>
  <si>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</si>
  <si>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</si>
  <si>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</si>
  <si>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</si>
  <si>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</si>
  <si>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</si>
  <si>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</si>
  <si>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</si>
  <si>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</si>
  <si>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</si>
  <si>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</si>
  <si>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</si>
  <si>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</si>
  <si>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</si>
  <si>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</si>
  <si>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</si>
  <si>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</si>
  <si>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</si>
  <si>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</si>
  <si>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</si>
  <si>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</si>
  <si>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</si>
  <si>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</si>
  <si>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</si>
  <si>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</si>
  <si>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</si>
  <si>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</si>
  <si>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</si>
  <si>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</si>
  <si>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</si>
  <si>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</si>
  <si>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</si>
  <si>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</si>
  <si>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</si>
  <si>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</si>
  <si>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</si>
  <si>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</si>
  <si>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</si>
  <si>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</si>
  <si>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</si>
  <si>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</si>
  <si>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</si>
  <si>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</si>
  <si>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</si>
  <si>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</si>
  <si>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</si>
  <si>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</si>
  <si>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</si>
  <si>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</si>
  <si>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</si>
  <si>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</si>
  <si>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</si>
  <si>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</si>
  <si>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</si>
  <si>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</si>
  <si>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</si>
  <si>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</si>
  <si>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</si>
  <si>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</si>
  <si>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</si>
  <si>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</si>
  <si>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</si>
  <si>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</si>
  <si>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</si>
  <si>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</si>
  <si>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</si>
  <si>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</si>
  <si>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</si>
  <si>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</si>
  <si>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</si>
  <si>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</si>
  <si>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</si>
  <si>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</si>
  <si>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</si>
  <si>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</si>
  <si>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</si>
  <si>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</si>
  <si>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</si>
  <si>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</si>
  <si>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</si>
  <si>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</si>
  <si>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</si>
  <si>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</si>
  <si>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</si>
  <si>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</si>
  <si>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</si>
  <si>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</si>
  <si>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</si>
  <si>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</si>
  <si>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</si>
  <si>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</si>
  <si>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</si>
  <si>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</si>
  <si>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</si>
  <si>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</si>
  <si>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</si>
  <si>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</si>
  <si>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</si>
  <si>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</si>
  <si>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</si>
  <si>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</si>
  <si>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</si>
  <si>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</si>
  <si>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</si>
  <si>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</si>
  <si>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</si>
  <si>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</si>
  <si>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</si>
  <si>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</si>
  <si>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</si>
  <si>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</si>
  <si>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</si>
  <si>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</si>
  <si>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</si>
  <si>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</si>
  <si>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</si>
  <si>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</si>
  <si>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</si>
  <si>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</si>
  <si>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</si>
  <si>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</si>
  <si>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</si>
  <si>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</si>
  <si>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</si>
  <si>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</si>
  <si>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</si>
  <si>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</si>
  <si>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</si>
  <si>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</si>
  <si>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</si>
  <si>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</si>
  <si>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</si>
  <si>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</si>
  <si>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</si>
  <si>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</si>
  <si>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</si>
  <si>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</si>
  <si>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</si>
  <si>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</si>
  <si>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</si>
  <si>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</si>
  <si>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</si>
  <si>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</si>
  <si>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</si>
  <si>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</si>
  <si>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</si>
  <si>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</si>
  <si>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</si>
  <si>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</si>
  <si>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</si>
  <si>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</si>
  <si>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</si>
  <si>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</si>
  <si>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</si>
  <si>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</si>
  <si>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</si>
  <si>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</si>
  <si>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</si>
  <si>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</si>
  <si>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</si>
  <si>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</si>
  <si>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</si>
  <si>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</si>
  <si>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</si>
  <si>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</si>
  <si>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</si>
  <si>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</si>
  <si>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</si>
  <si>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</si>
  <si>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</si>
  <si>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</si>
  <si>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</si>
  <si>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</si>
  <si>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</si>
  <si>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</si>
  <si>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</si>
  <si>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</si>
  <si>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</si>
  <si>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</si>
  <si>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</si>
  <si>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</si>
  <si>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</si>
  <si>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</si>
  <si>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</si>
  <si>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</si>
  <si>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</si>
  <si>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</si>
  <si>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</si>
  <si>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</si>
  <si>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</si>
  <si>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</si>
  <si>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</si>
  <si>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</si>
  <si>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</si>
  <si>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</si>
  <si>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</si>
  <si>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</si>
  <si>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</si>
  <si>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</si>
  <si>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</si>
  <si>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</si>
  <si>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</si>
  <si>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</si>
  <si>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</si>
  <si>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</si>
  <si>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</si>
  <si>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</si>
  <si>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</si>
  <si>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</si>
  <si>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</si>
  <si>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</si>
  <si>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</si>
  <si>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</si>
  <si>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</si>
  <si>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</si>
  <si>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</si>
  <si>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</si>
  <si>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</si>
  <si>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</si>
  <si>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</si>
  <si>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</si>
  <si>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</si>
  <si>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</si>
  <si>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</si>
  <si>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</si>
  <si>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</si>
  <si>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</si>
  <si>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</si>
  <si>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</si>
  <si>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</si>
  <si>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</si>
  <si>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</si>
  <si>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</si>
  <si>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</si>
  <si>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</si>
  <si>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</si>
  <si>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</si>
  <si>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</si>
  <si>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</si>
  <si>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</si>
  <si>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</si>
  <si>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</si>
  <si>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</si>
  <si>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</si>
  <si>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</si>
  <si>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</si>
  <si>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</si>
  <si>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</si>
  <si>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</si>
  <si>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</si>
  <si>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</si>
  <si>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</si>
  <si>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</si>
  <si>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</si>
  <si>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</si>
  <si>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</si>
  <si>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</si>
  <si>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</si>
  <si>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</si>
  <si>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</si>
  <si>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</si>
  <si>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</si>
  <si>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</si>
  <si>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</si>
  <si>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</si>
  <si>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</si>
  <si>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</si>
  <si>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</si>
  <si>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</si>
  <si>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</si>
  <si>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</si>
  <si>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</si>
  <si>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</si>
  <si>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</si>
  <si>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</si>
  <si>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</si>
  <si>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</si>
  <si>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</si>
  <si>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</si>
  <si>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</si>
  <si>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</si>
  <si>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</si>
  <si>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</si>
  <si>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</si>
  <si>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</si>
  <si>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</si>
  <si>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</si>
  <si>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</si>
  <si>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</si>
  <si>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</si>
  <si>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</si>
  <si>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</si>
  <si>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</si>
  <si>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</si>
  <si>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</si>
  <si>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</si>
  <si>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</si>
  <si>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</si>
  <si>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</si>
  <si>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</si>
  <si>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</si>
  <si>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</si>
  <si>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</si>
  <si>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</si>
  <si>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</si>
  <si>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</si>
  <si>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</si>
  <si>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</si>
  <si>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</si>
  <si>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</si>
  <si>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</si>
  <si>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</si>
  <si>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</si>
  <si>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</si>
  <si>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</si>
  <si>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</si>
  <si>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</si>
  <si>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</si>
  <si>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</si>
  <si>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</si>
  <si>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</si>
  <si>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</si>
  <si>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</si>
  <si>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</si>
  <si>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</si>
  <si>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</si>
  <si>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</si>
  <si>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</si>
  <si>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</si>
  <si>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</si>
  <si>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</si>
  <si>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</si>
  <si>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</si>
  <si>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</si>
  <si>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</si>
  <si>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</si>
  <si>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</si>
  <si>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</si>
  <si>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</si>
  <si>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</si>
  <si>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</si>
  <si>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</si>
  <si>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</si>
  <si>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</si>
  <si>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</si>
  <si>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</si>
  <si>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</si>
  <si>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</si>
  <si>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</si>
  <si>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</si>
  <si>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</si>
  <si>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</si>
  <si>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</si>
  <si>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</si>
  <si>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</si>
  <si>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</si>
  <si>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</si>
  <si>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</si>
  <si>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</si>
  <si>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</si>
  <si>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</si>
  <si>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</si>
  <si>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</si>
  <si>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</si>
  <si>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</si>
  <si>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</si>
  <si>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</si>
  <si>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</si>
  <si>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</si>
  <si>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</si>
  <si>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</si>
  <si>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</si>
  <si>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</si>
  <si>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</si>
  <si>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</si>
  <si>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</si>
  <si>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</si>
  <si>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</si>
  <si>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</si>
  <si>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</si>
  <si>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</si>
  <si>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</si>
  <si>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</si>
  <si>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</si>
  <si>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</si>
  <si>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</si>
  <si>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</si>
  <si>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</si>
  <si>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</si>
  <si>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</si>
  <si>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</si>
  <si>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</si>
  <si>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</si>
  <si>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</si>
  <si>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</si>
  <si>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</si>
  <si>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</si>
  <si>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</si>
  <si>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</si>
  <si>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</si>
  <si>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</si>
  <si>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</si>
  <si>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</si>
  <si>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</si>
  <si>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</si>
  <si>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</si>
  <si>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</si>
  <si>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</si>
  <si>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</si>
  <si>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</si>
  <si>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</si>
  <si>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</si>
  <si>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</si>
  <si>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</si>
  <si>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</si>
  <si>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</si>
  <si>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</si>
  <si>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</si>
  <si>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</si>
  <si>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</si>
  <si>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</si>
  <si>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</si>
  <si>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</si>
  <si>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</si>
  <si>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</si>
  <si>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</si>
  <si>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</si>
  <si>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</si>
  <si>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</si>
  <si>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</si>
  <si>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</si>
  <si>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</si>
  <si>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</si>
  <si>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</si>
  <si>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</si>
  <si>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</si>
  <si>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</si>
  <si>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</si>
  <si>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</si>
  <si>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</si>
  <si>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</si>
  <si>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</si>
  <si>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</si>
  <si>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</si>
  <si>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</si>
  <si>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</si>
  <si>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</si>
  <si>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</si>
  <si>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</si>
  <si>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</si>
  <si>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</si>
  <si>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</si>
  <si>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</si>
  <si>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</si>
  <si>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</si>
  <si>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</si>
  <si>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</si>
  <si>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</si>
  <si>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</si>
  <si>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</si>
  <si>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</si>
  <si>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</si>
  <si>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</si>
  <si>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</si>
  <si>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</si>
  <si>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</si>
  <si>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</si>
  <si>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</si>
  <si>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</si>
  <si>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</si>
  <si>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</si>
  <si>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</si>
  <si>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</si>
  <si>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</si>
  <si>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</si>
  <si>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</si>
  <si>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</si>
  <si>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</si>
  <si>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</si>
  <si>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</si>
  <si>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</si>
  <si>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</si>
  <si>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</si>
  <si>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</si>
  <si>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</si>
  <si>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</si>
  <si>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</si>
  <si>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</si>
  <si>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</si>
  <si>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</si>
  <si>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</si>
  <si>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</si>
  <si>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</si>
  <si>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</si>
  <si>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</si>
  <si>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</si>
  <si>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</si>
  <si>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</si>
  <si>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</si>
  <si>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</si>
  <si>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</si>
  <si>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</si>
  <si>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</si>
  <si>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</si>
  <si>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</si>
  <si>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</si>
  <si>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</si>
  <si>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</si>
  <si>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</si>
  <si>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</si>
  <si>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</si>
  <si>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</si>
  <si>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</si>
  <si>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</si>
  <si>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</si>
  <si>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</si>
  <si>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</si>
  <si>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</si>
  <si>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</si>
  <si>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</si>
  <si>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</si>
  <si>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</si>
  <si>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</si>
  <si>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</si>
  <si>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</si>
  <si>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</si>
  <si>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</si>
  <si>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</si>
  <si>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</si>
  <si>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</si>
  <si>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</si>
  <si>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</si>
  <si>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</si>
  <si>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</si>
  <si>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</si>
  <si>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</si>
  <si>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</si>
  <si>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</si>
  <si>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</si>
  <si>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</si>
  <si>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</si>
  <si>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</si>
  <si>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</si>
  <si>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</si>
  <si>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</si>
  <si>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</si>
  <si>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</si>
  <si>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</si>
  <si>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</si>
  <si>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</si>
  <si>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</si>
  <si>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</si>
  <si>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</si>
  <si>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</si>
  <si>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</si>
  <si>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</si>
  <si>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</si>
  <si>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</si>
  <si>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</si>
  <si>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</si>
  <si>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</si>
  <si>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</si>
  <si>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</si>
  <si>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</si>
  <si>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</si>
  <si>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</si>
  <si>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</si>
  <si>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</si>
  <si>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</si>
  <si>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</si>
  <si>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</si>
  <si>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</si>
  <si>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</si>
  <si>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</si>
  <si>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</si>
  <si>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</si>
  <si>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</si>
  <si>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</si>
  <si>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</si>
  <si>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</si>
  <si>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</si>
  <si>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</si>
  <si>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</si>
  <si>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</si>
  <si>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</si>
  <si>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</si>
  <si>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</si>
  <si>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</si>
  <si>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</si>
  <si>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</si>
  <si>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</si>
  <si>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</si>
  <si>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</si>
  <si>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</si>
  <si>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</si>
  <si>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</si>
  <si>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</si>
  <si>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</si>
  <si>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</si>
  <si>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</si>
  <si>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</si>
  <si>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</si>
  <si>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</si>
  <si>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</si>
  <si>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</si>
  <si>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</si>
  <si>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</si>
  <si>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</si>
  <si>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</si>
  <si>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</si>
  <si>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</si>
  <si>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</si>
  <si>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</si>
  <si>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</si>
  <si>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</si>
  <si>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</si>
  <si>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</si>
  <si>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</si>
  <si>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</si>
  <si>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</si>
  <si>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</si>
  <si>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</si>
  <si>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</si>
  <si>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</si>
  <si>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</si>
  <si>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</si>
  <si>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</si>
  <si>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</si>
  <si>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</si>
  <si>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</si>
  <si>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</si>
  <si>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</si>
  <si>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</si>
  <si>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</si>
  <si>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</si>
  <si>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</si>
  <si>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</si>
  <si>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</si>
  <si>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</si>
  <si>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</si>
  <si>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</si>
  <si>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</si>
  <si>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</si>
  <si>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</si>
  <si>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</si>
  <si>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</si>
  <si>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</si>
  <si>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</si>
  <si>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</si>
  <si>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</si>
  <si>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</si>
  <si>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</si>
  <si>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</si>
  <si>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</si>
  <si>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</si>
  <si>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</si>
  <si>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</si>
  <si>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</si>
  <si>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</si>
  <si>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</si>
  <si>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</si>
  <si>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</si>
  <si>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</si>
  <si>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</si>
  <si>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</si>
  <si>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</si>
  <si>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</si>
  <si>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</si>
  <si>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</si>
  <si>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</si>
  <si>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</si>
  <si>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</si>
  <si>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</si>
  <si>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</si>
  <si>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</si>
  <si>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</si>
  <si>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</si>
  <si>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</si>
  <si>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</si>
  <si>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</si>
  <si>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</si>
  <si>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</si>
  <si>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</si>
  <si>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</si>
  <si>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</si>
  <si>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</si>
  <si>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</si>
  <si>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</si>
  <si>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</si>
  <si>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</si>
  <si>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</si>
  <si>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</si>
  <si>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</si>
  <si>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</si>
  <si>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</si>
  <si>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</si>
  <si>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</si>
  <si>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</si>
  <si>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</si>
  <si>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</si>
  <si>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</si>
  <si>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</si>
  <si>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</si>
  <si>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</si>
  <si>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</si>
  <si>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</si>
  <si>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</si>
  <si>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</si>
  <si>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</si>
  <si>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</si>
  <si>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</si>
  <si>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</si>
  <si>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</si>
  <si>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</si>
  <si>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</si>
  <si>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</si>
  <si>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</si>
  <si>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</si>
  <si>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</si>
  <si>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</si>
  <si>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</si>
  <si>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</si>
  <si>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</si>
  <si>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</si>
  <si>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</si>
  <si>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</si>
  <si>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</si>
  <si>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</si>
  <si>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</si>
  <si>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</si>
  <si>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</si>
  <si>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</si>
  <si>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</si>
  <si>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</si>
  <si>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</si>
  <si>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</si>
  <si>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</si>
  <si>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</si>
  <si>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</si>
  <si>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</si>
  <si>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</si>
  <si>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</si>
  <si>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</si>
  <si>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</si>
  <si>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</si>
  <si>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</si>
  <si>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</si>
  <si>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</si>
  <si>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</si>
  <si>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</si>
  <si>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</si>
  <si>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</si>
  <si>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</si>
  <si>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</si>
  <si>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</si>
  <si>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</si>
  <si>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</si>
  <si>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</si>
  <si>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</si>
  <si>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</si>
  <si>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</si>
  <si>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</si>
  <si>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</si>
  <si>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</si>
  <si>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</si>
  <si>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</si>
  <si>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</si>
  <si>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</si>
  <si>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</si>
  <si>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</si>
  <si>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</si>
  <si>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</si>
  <si>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</si>
  <si>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</si>
  <si>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</si>
  <si>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</si>
  <si>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</si>
  <si>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</si>
  <si>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</si>
  <si>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</si>
  <si>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</si>
  <si>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</si>
  <si>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</si>
  <si>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</si>
  <si>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</si>
  <si>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</si>
  <si>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</si>
  <si>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</si>
  <si>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</si>
  <si>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</si>
  <si>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</si>
  <si>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</si>
  <si>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</si>
  <si>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</si>
  <si>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</si>
  <si>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</si>
  <si>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</si>
  <si>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</si>
  <si>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</si>
  <si>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</si>
  <si>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</si>
  <si>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</si>
  <si>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</si>
  <si>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</si>
  <si>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</si>
  <si>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</si>
  <si>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</si>
  <si>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</si>
  <si>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</si>
  <si>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</si>
  <si>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</si>
  <si>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</si>
  <si>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</si>
  <si>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</si>
  <si>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</si>
  <si>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</si>
  <si>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</si>
  <si>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</si>
  <si>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</si>
  <si>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</si>
  <si>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</si>
  <si>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</si>
  <si>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</si>
  <si>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</si>
  <si>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</si>
  <si>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</si>
  <si>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</si>
  <si>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</si>
  <si>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</si>
  <si>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</si>
  <si>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</si>
  <si>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</si>
  <si>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</si>
  <si>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</si>
  <si>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</si>
  <si>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</si>
  <si>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</si>
  <si>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</si>
  <si>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</si>
  <si>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</si>
  <si>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</si>
  <si>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</si>
  <si>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</si>
  <si>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</si>
  <si>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</si>
  <si>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</si>
  <si>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</si>
  <si>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</si>
  <si>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</si>
  <si>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</si>
  <si>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</si>
  <si>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</si>
  <si>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</si>
  <si>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</si>
  <si>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</si>
  <si>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</si>
  <si>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</si>
  <si>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</si>
  <si>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</si>
  <si>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</si>
  <si>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</si>
  <si>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</si>
  <si>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</si>
  <si>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</si>
  <si>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</si>
  <si>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</si>
  <si>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</si>
  <si>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</si>
  <si>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</si>
  <si>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</si>
  <si>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</si>
  <si>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</si>
  <si>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</si>
  <si>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</si>
  <si>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</si>
  <si>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</si>
  <si>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</si>
  <si>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</si>
  <si>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</si>
  <si>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</si>
  <si>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</si>
  <si>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</si>
  <si>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</si>
  <si>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</si>
  <si>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</si>
  <si>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</si>
  <si>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</si>
  <si>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</si>
  <si>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</si>
  <si>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</si>
  <si>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</si>
  <si>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</si>
  <si>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</si>
  <si>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</si>
  <si>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</si>
  <si>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</si>
  <si>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</si>
  <si>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</si>
  <si>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</si>
  <si>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</si>
  <si>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</si>
  <si>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</si>
  <si>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</si>
  <si>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</si>
  <si>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</si>
  <si>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</si>
  <si>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</si>
  <si>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</si>
  <si>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</si>
  <si>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</si>
  <si>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</si>
  <si>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</si>
  <si>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</si>
  <si>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</si>
  <si>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</si>
  <si>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</si>
  <si>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</si>
  <si>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</si>
  <si>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</si>
  <si>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</si>
  <si>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</si>
  <si>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</si>
  <si>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</si>
  <si>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</si>
  <si>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</si>
  <si>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</si>
  <si>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</si>
  <si>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</si>
  <si>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</si>
  <si>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</si>
  <si>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</si>
  <si>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</si>
  <si>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</si>
  <si>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</si>
  <si>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</si>
  <si>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</si>
  <si>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</si>
  <si>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</si>
  <si>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</si>
  <si>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</si>
  <si>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</si>
  <si>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</si>
  <si>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</si>
  <si>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</si>
  <si>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</si>
  <si>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</si>
  <si>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</si>
  <si>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</si>
  <si>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</si>
  <si>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</si>
  <si>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</si>
  <si>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</si>
  <si>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</si>
  <si>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</si>
  <si>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</si>
  <si>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</si>
  <si>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</si>
  <si>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</si>
  <si>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</si>
  <si>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</si>
  <si>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</si>
  <si>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</si>
  <si>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</si>
  <si>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</si>
  <si>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</si>
  <si>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</si>
  <si>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</si>
  <si>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</si>
  <si>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</si>
  <si>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</si>
  <si>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</si>
  <si>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</si>
  <si>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</si>
  <si>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</si>
  <si>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</si>
  <si>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</si>
  <si>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</si>
  <si>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</si>
  <si>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</si>
  <si>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</si>
  <si>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</si>
  <si>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</si>
  <si>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</si>
  <si>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</si>
  <si>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</si>
  <si>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</si>
  <si>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</si>
  <si>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</si>
  <si>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</si>
  <si>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</si>
  <si>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</si>
  <si>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</si>
  <si>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</si>
  <si>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</si>
  <si>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</si>
  <si>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</si>
  <si>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</si>
  <si>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</si>
  <si>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</si>
  <si>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</si>
  <si>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</si>
  <si>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</si>
  <si>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</si>
  <si>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</si>
  <si>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</si>
  <si>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</si>
  <si>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</si>
  <si>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</si>
  <si>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</si>
  <si>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</si>
  <si>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</si>
  <si>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</si>
  <si>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</si>
  <si>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</si>
  <si>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</si>
  <si>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</si>
  <si>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</si>
  <si>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</si>
  <si>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</si>
  <si>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</si>
  <si>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</si>
  <si>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</si>
  <si>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</si>
  <si>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</si>
  <si>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</si>
  <si>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</si>
  <si>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</si>
  <si>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</si>
  <si>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</si>
  <si>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</si>
  <si>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</si>
  <si>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</si>
  <si>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</si>
  <si>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</si>
  <si>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</si>
  <si>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</si>
  <si>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</si>
  <si>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</si>
  <si>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</si>
  <si>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</si>
  <si>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</si>
  <si>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</si>
  <si>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</si>
  <si>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</si>
  <si>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</si>
  <si>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</si>
  <si>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</si>
  <si>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</si>
  <si>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</si>
  <si>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</si>
  <si>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</si>
  <si>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</si>
  <si>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</si>
  <si>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</si>
  <si>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</si>
  <si>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</si>
  <si>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</si>
  <si>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</si>
  <si>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</si>
  <si>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</si>
  <si>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</si>
  <si>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</si>
  <si>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</si>
  <si>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</si>
  <si>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</si>
  <si>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</si>
  <si>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</si>
  <si>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</si>
  <si>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</si>
  <si>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</si>
  <si>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</si>
  <si>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</si>
  <si>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</si>
  <si>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</si>
  <si>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</si>
  <si>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</si>
  <si>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</si>
  <si>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</si>
  <si>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</si>
  <si>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</si>
  <si>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</si>
  <si>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</si>
  <si>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</si>
  <si>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</si>
  <si>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</si>
  <si>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</si>
  <si>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</si>
  <si>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</si>
  <si>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</si>
  <si>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</si>
  <si>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</si>
  <si>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</si>
  <si>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</si>
  <si>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</si>
  <si>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</si>
  <si>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</si>
  <si>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</si>
  <si>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</si>
  <si>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</si>
  <si>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</si>
  <si>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</si>
  <si>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</si>
  <si>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</si>
  <si>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</si>
  <si>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</si>
  <si>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</si>
  <si>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</si>
  <si>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</si>
  <si>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</si>
  <si>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</si>
  <si>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</si>
  <si>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</si>
  <si>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</si>
  <si>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</si>
  <si>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</si>
  <si>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</si>
  <si>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</si>
  <si>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</si>
  <si>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</si>
  <si>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</si>
  <si>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</si>
  <si>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</si>
  <si>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</si>
  <si>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</si>
  <si>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</si>
  <si>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</si>
  <si>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</si>
  <si>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</si>
  <si>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</si>
  <si>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</si>
  <si>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</si>
  <si>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</si>
  <si>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</si>
  <si>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</si>
  <si>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</si>
  <si>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</si>
  <si>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</si>
  <si>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</si>
  <si>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</si>
  <si>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</si>
  <si>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</si>
  <si>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</si>
  <si>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</si>
  <si>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</si>
  <si>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</si>
  <si>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</si>
  <si>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</si>
  <si>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</si>
  <si>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</si>
  <si>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</si>
  <si>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</si>
  <si>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</si>
  <si>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</si>
  <si>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</si>
  <si>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</si>
  <si>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</si>
  <si>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</si>
  <si>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</si>
  <si>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</si>
  <si>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</si>
  <si>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</si>
  <si>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</si>
  <si>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</si>
  <si>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</si>
  <si>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</si>
  <si>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</si>
  <si>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</si>
  <si>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</si>
  <si>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</si>
  <si>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</si>
  <si>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</si>
  <si>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</si>
  <si>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</si>
  <si>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</si>
  <si>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</si>
  <si>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</si>
  <si>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</si>
  <si>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</si>
  <si>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</si>
  <si>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</si>
  <si>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</si>
  <si>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</si>
  <si>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</si>
  <si>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</si>
  <si>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</si>
  <si>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</si>
  <si>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</si>
  <si>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</si>
  <si>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</si>
  <si>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</si>
  <si>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</si>
  <si>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</si>
  <si>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</si>
  <si>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</si>
  <si>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</si>
  <si>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</si>
  <si>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</si>
  <si>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</si>
  <si>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</si>
  <si>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</si>
  <si>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</si>
  <si>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</si>
  <si>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</si>
  <si>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</si>
  <si>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</si>
  <si>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</si>
  <si>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</si>
  <si>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</si>
  <si>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</si>
  <si>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</si>
  <si>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</si>
  <si>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</si>
  <si>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</si>
  <si>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</si>
  <si>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</si>
  <si>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</si>
  <si>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</si>
  <si>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</si>
  <si>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</si>
  <si>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</si>
  <si>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</si>
  <si>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</si>
  <si>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</si>
  <si>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</si>
  <si>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</si>
  <si>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</si>
  <si>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</si>
  <si>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</si>
  <si>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</si>
  <si>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</si>
  <si>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</si>
  <si>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</si>
  <si>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</si>
  <si>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</si>
  <si>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</si>
  <si>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</si>
  <si>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</si>
  <si>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</si>
  <si>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</si>
  <si>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</si>
  <si>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</si>
  <si>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</si>
  <si>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</si>
  <si>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</si>
  <si>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</si>
  <si>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</si>
  <si>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</si>
  <si>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</si>
  <si>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</si>
  <si>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</si>
  <si>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</si>
  <si>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</si>
  <si>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</si>
  <si>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</si>
  <si>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</si>
  <si>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</si>
  <si>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</si>
  <si>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</si>
  <si>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</si>
  <si>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</si>
  <si>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</si>
  <si>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</si>
  <si>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</si>
  <si>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</si>
  <si>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</si>
  <si>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</si>
  <si>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</si>
  <si>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</si>
  <si>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</si>
  <si>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</si>
  <si>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</si>
  <si>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</si>
  <si>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</si>
  <si>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</si>
  <si>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</si>
  <si>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</si>
  <si>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</si>
  <si>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</si>
  <si>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</si>
  <si>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</si>
  <si>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</si>
  <si>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</si>
  <si>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</si>
  <si>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</si>
  <si>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</si>
  <si>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</si>
  <si>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</si>
  <si>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</si>
  <si>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</si>
  <si>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</si>
  <si>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</si>
  <si>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</si>
  <si>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</si>
  <si>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</si>
  <si>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</si>
  <si>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</si>
  <si>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</si>
  <si>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</si>
  <si>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</si>
  <si>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</si>
  <si>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</si>
  <si>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</si>
  <si>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</si>
  <si>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</si>
  <si>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</si>
  <si>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</si>
  <si>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</si>
  <si>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</si>
  <si>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</si>
  <si>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</si>
  <si>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</si>
  <si>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</si>
  <si>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</si>
  <si>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</si>
  <si>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</si>
  <si>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</si>
  <si>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</si>
  <si>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</si>
  <si>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</si>
  <si>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</si>
  <si>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</si>
  <si>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</si>
  <si>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</si>
  <si>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</si>
  <si>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</si>
  <si>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</si>
  <si>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</si>
  <si>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</si>
  <si>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</si>
  <si>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</si>
  <si>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</si>
  <si>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</si>
  <si>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</si>
  <si>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</si>
  <si>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</si>
  <si>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</si>
  <si>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</si>
  <si>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</si>
  <si>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</si>
  <si>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</si>
  <si>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</si>
  <si>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</si>
  <si>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</si>
  <si>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</si>
  <si>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</si>
  <si>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</si>
  <si>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</si>
  <si>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</si>
  <si>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</si>
  <si>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</si>
  <si>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</si>
  <si>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</si>
  <si>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</si>
  <si>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</si>
  <si>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</si>
  <si>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</si>
  <si>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</si>
  <si>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</si>
  <si>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</si>
  <si>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</si>
  <si>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</si>
  <si>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</si>
  <si>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</si>
  <si>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</si>
  <si>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</si>
  <si>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</si>
  <si>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</si>
  <si>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</si>
  <si>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</si>
  <si>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</si>
  <si>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</si>
  <si>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</si>
  <si>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</si>
  <si>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</si>
  <si>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</si>
  <si>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</si>
  <si>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</si>
  <si>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</si>
  <si>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</si>
  <si>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</si>
  <si>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</si>
  <si>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</si>
  <si>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</si>
  <si>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</si>
  <si>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</si>
  <si>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</si>
  <si>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</si>
  <si>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</si>
  <si>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</si>
  <si>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</si>
  <si>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</si>
  <si>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</si>
  <si>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</si>
  <si>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</si>
  <si>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</si>
  <si>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</si>
  <si>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</si>
  <si>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</si>
  <si>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</si>
  <si>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</si>
  <si>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</si>
  <si>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</si>
  <si>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</si>
  <si>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</si>
  <si>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</si>
  <si>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</si>
  <si>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</si>
  <si>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</si>
  <si>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</si>
  <si>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</si>
  <si>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</si>
  <si>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</si>
  <si>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</si>
  <si>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</si>
  <si>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</si>
  <si>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</si>
  <si>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</si>
  <si>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</si>
  <si>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</si>
  <si>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</si>
  <si>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</si>
  <si>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</si>
  <si>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</si>
  <si>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</si>
  <si>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</si>
  <si>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</si>
  <si>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</si>
  <si>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</si>
  <si>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</si>
  <si>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</si>
  <si>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</si>
  <si>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</si>
  <si>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</si>
  <si>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</si>
  <si>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</si>
  <si>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</si>
  <si>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</si>
  <si>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</si>
  <si>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</si>
  <si>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</si>
  <si>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</si>
  <si>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</si>
  <si>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</si>
  <si>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</si>
  <si>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</si>
  <si>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</si>
  <si>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</si>
  <si>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</si>
  <si>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</si>
  <si>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</si>
  <si>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</si>
  <si>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</si>
  <si>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</si>
  <si>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</si>
  <si>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</si>
  <si>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</si>
  <si>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</si>
  <si>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</si>
  <si>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</si>
  <si>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</si>
  <si>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</si>
  <si>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</si>
  <si>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</si>
  <si>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</si>
  <si>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</si>
  <si>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</si>
  <si>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</si>
  <si>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</si>
  <si>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</si>
  <si>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</si>
  <si>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</si>
  <si>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</si>
  <si>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</si>
  <si>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</si>
  <si>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</si>
  <si>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</si>
  <si>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</si>
  <si>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</si>
  <si>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</si>
  <si>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</si>
  <si>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</si>
  <si>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</si>
  <si>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</si>
  <si>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</si>
  <si>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</si>
  <si>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</si>
  <si>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</si>
  <si>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</si>
  <si>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</si>
  <si>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</si>
  <si>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</si>
  <si>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</si>
  <si>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</si>
  <si>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</si>
  <si>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</si>
  <si>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</si>
  <si>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</si>
  <si>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</si>
  <si>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</si>
  <si>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</si>
  <si>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</si>
  <si>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</si>
  <si>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</si>
  <si>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</si>
  <si>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</si>
  <si>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</si>
  <si>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</si>
  <si>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</si>
  <si>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</si>
  <si>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</si>
  <si>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</si>
  <si>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</si>
  <si>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</si>
  <si>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</si>
  <si>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</si>
  <si>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</si>
  <si>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</si>
  <si>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</si>
  <si>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</si>
  <si>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</si>
  <si>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</si>
  <si>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</si>
  <si>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</si>
  <si>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</si>
  <si>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</si>
  <si>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</si>
  <si>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</si>
  <si>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</si>
  <si>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</si>
  <si>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</si>
  <si>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</si>
  <si>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</si>
  <si>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</si>
  <si>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</si>
  <si>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</si>
  <si>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</si>
  <si>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</si>
  <si>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</si>
  <si>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</si>
  <si>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</si>
  <si>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</si>
  <si>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</si>
  <si>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</si>
  <si>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</si>
  <si>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</si>
  <si>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</si>
  <si>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</si>
  <si>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</si>
  <si>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</si>
  <si>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</si>
  <si>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</si>
  <si>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</si>
  <si>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</si>
  <si>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</si>
  <si>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</si>
  <si>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</si>
  <si>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</si>
  <si>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</si>
  <si>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</si>
  <si>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</si>
  <si>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</si>
  <si>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</si>
  <si>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</si>
  <si>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</si>
  <si>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</si>
  <si>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</si>
  <si>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</si>
  <si>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</si>
  <si>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</si>
  <si>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</si>
  <si>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</si>
  <si>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</si>
  <si>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</si>
  <si>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</si>
  <si>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</si>
  <si>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</si>
  <si>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</si>
  <si>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</si>
  <si>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</si>
  <si>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</si>
  <si>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</si>
  <si>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</si>
  <si>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</si>
  <si>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</si>
  <si>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</si>
  <si>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</si>
  <si>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</si>
  <si>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</si>
  <si>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</si>
  <si>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</si>
  <si>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</si>
  <si>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</si>
  <si>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</si>
  <si>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</si>
  <si>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</si>
  <si>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</si>
  <si>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</si>
  <si>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</si>
  <si>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</si>
  <si>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</si>
  <si>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</si>
  <si>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</si>
  <si>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</si>
  <si>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</si>
  <si>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</si>
  <si>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</si>
  <si>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</si>
  <si>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</si>
  <si>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</si>
  <si>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</si>
  <si>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</si>
  <si>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</si>
  <si>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</si>
  <si>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</si>
  <si>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</si>
  <si>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</si>
  <si>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</si>
  <si>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</si>
  <si>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</si>
  <si>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</si>
  <si>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</si>
  <si>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</si>
  <si>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</si>
  <si>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</si>
  <si>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</si>
  <si>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</si>
  <si>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</si>
  <si>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</si>
  <si>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</si>
  <si>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</si>
  <si>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</si>
  <si>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</si>
  <si>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</si>
  <si>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</si>
  <si>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</si>
  <si>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</si>
  <si>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</si>
  <si>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</si>
  <si>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</si>
  <si>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</si>
  <si>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</si>
  <si>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</si>
  <si>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</si>
  <si>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</si>
  <si>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</si>
  <si>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</si>
  <si>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</si>
  <si>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</si>
  <si>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</si>
  <si>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</si>
  <si>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</si>
  <si>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</si>
  <si>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</si>
  <si>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</si>
  <si>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</si>
  <si>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</si>
  <si>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</si>
  <si>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</si>
  <si>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</si>
  <si>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</si>
  <si>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</si>
  <si>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</si>
  <si>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</si>
  <si>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</si>
  <si>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</si>
  <si>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</si>
  <si>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</si>
  <si>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</si>
  <si>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</si>
  <si>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</si>
  <si>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</si>
  <si>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</si>
  <si>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</si>
  <si>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</si>
  <si>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</si>
  <si>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</si>
  <si>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</si>
  <si>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</si>
  <si>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</si>
  <si>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</si>
  <si>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</si>
  <si>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</si>
  <si>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</si>
  <si>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</si>
  <si>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</si>
  <si>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</si>
  <si>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</si>
  <si>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</si>
  <si>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</si>
  <si>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</si>
  <si>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</si>
  <si>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</si>
  <si>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</si>
  <si>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</si>
  <si>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</si>
  <si>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</si>
  <si>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</si>
  <si>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</si>
  <si>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</si>
  <si>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</si>
  <si>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</si>
  <si>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</si>
  <si>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</si>
  <si>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</si>
  <si>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</si>
  <si>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</si>
  <si>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</si>
  <si>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</si>
  <si>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</si>
  <si>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</si>
  <si>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</si>
  <si>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</si>
  <si>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</si>
  <si>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</si>
  <si>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</si>
  <si>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</si>
  <si>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</si>
  <si>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</si>
  <si>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</si>
  <si>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</si>
  <si>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</si>
  <si>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</si>
  <si>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</si>
  <si>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</si>
  <si>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</si>
  <si>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</si>
  <si>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</si>
  <si>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</si>
  <si>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</si>
  <si>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</si>
  <si>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</si>
  <si>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</si>
  <si>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</si>
  <si>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</si>
  <si>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</si>
  <si>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</si>
  <si>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</si>
  <si>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</si>
  <si>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</si>
  <si>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</si>
  <si>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</si>
  <si>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</si>
  <si>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</si>
  <si>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</si>
  <si>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</si>
  <si>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</si>
  <si>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</si>
  <si>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</si>
  <si>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</si>
  <si>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</si>
  <si>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</si>
  <si>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</si>
  <si>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</si>
  <si>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</si>
  <si>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</si>
  <si>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</si>
  <si>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</si>
  <si>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</si>
  <si>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</si>
  <si>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</si>
  <si>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</si>
  <si>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</si>
  <si>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</si>
  <si>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</si>
  <si>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</si>
  <si>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</si>
  <si>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</si>
  <si>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</si>
  <si>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</si>
  <si>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</si>
  <si>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</si>
  <si>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</si>
  <si>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</si>
  <si>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</si>
  <si>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</si>
  <si>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</si>
  <si>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</si>
  <si>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</si>
  <si>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</si>
  <si>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</si>
  <si>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</si>
  <si>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</si>
  <si>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</si>
  <si>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</si>
  <si>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</si>
  <si>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</si>
  <si>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</si>
  <si>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</si>
  <si>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</si>
  <si>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</si>
  <si>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</si>
  <si>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</si>
  <si>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</si>
  <si>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</si>
  <si>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</si>
  <si>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</si>
  <si>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</si>
  <si>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</si>
  <si>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</si>
  <si>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</si>
  <si>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</si>
  <si>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</si>
  <si>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</si>
  <si>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</si>
  <si>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</si>
  <si>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</si>
  <si>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</si>
  <si>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</si>
  <si>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</si>
  <si>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</si>
  <si>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</si>
  <si>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</si>
  <si>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</si>
  <si>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</si>
  <si>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</si>
  <si>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</si>
  <si>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</si>
  <si>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</si>
  <si>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</si>
  <si>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</si>
  <si>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</si>
  <si>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</si>
  <si>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</si>
  <si>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</si>
  <si>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</si>
  <si>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</si>
  <si>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</si>
  <si>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</si>
  <si>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</si>
  <si>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</si>
  <si>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</si>
  <si>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</si>
  <si>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</si>
  <si>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</si>
  <si>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</si>
  <si>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</si>
  <si>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</si>
  <si>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</si>
  <si>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</si>
  <si>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</si>
  <si>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</si>
  <si>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</si>
  <si>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</si>
  <si>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</si>
  <si>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</si>
  <si>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</si>
  <si>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</si>
  <si>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</si>
  <si>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</si>
  <si>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</si>
  <si>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</si>
  <si>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</si>
  <si>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</si>
  <si>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</si>
  <si>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</si>
  <si>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</si>
  <si>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</si>
  <si>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</si>
  <si>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</si>
  <si>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</si>
  <si>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</si>
  <si>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</si>
  <si>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</si>
  <si>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</si>
  <si>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</si>
  <si>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</si>
  <si>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</si>
  <si>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</si>
  <si>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</si>
  <si>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</si>
  <si>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</si>
  <si>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</si>
  <si>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</si>
  <si>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</si>
  <si>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</si>
  <si>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</si>
  <si>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</si>
  <si>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</si>
  <si>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</si>
  <si>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</si>
  <si>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</si>
  <si>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</si>
  <si>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</si>
  <si>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</si>
  <si>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</si>
  <si>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</si>
  <si>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</si>
  <si>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</si>
  <si>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</si>
  <si>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</si>
  <si>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</si>
  <si>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</si>
  <si>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</si>
  <si>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</si>
  <si>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</si>
  <si>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</si>
  <si>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</si>
  <si>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</si>
  <si>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</si>
  <si>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</si>
  <si>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</si>
  <si>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</si>
  <si>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</si>
  <si>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</si>
  <si>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</si>
  <si>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</si>
  <si>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</si>
  <si>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</si>
  <si>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</si>
  <si>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</si>
  <si>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</si>
  <si>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</si>
  <si>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</si>
  <si>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</si>
  <si>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</si>
  <si>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</si>
  <si>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</si>
  <si>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</si>
  <si>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</si>
  <si>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</si>
  <si>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</si>
  <si>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</si>
  <si>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</si>
  <si>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</si>
  <si>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</si>
  <si>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</si>
  <si>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</si>
  <si>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</si>
  <si>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</si>
  <si>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</si>
  <si>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</si>
  <si>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</si>
  <si>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</si>
  <si>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</si>
  <si>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</si>
  <si>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</si>
  <si>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</si>
  <si>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</si>
  <si>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</si>
  <si>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</si>
  <si>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</si>
  <si>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</si>
  <si>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</si>
  <si>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</si>
  <si>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</si>
  <si>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</si>
  <si>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</si>
  <si>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</si>
  <si>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</si>
  <si>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</si>
  <si>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</si>
  <si>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</si>
  <si>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</si>
  <si>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</si>
  <si>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</si>
  <si>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</si>
  <si>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</si>
  <si>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</si>
  <si>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</si>
  <si>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</si>
  <si>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</si>
  <si>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</si>
  <si>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</si>
  <si>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</si>
  <si>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</si>
  <si>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</si>
  <si>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</si>
  <si>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</si>
  <si>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</si>
  <si>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</si>
  <si>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</si>
  <si>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</si>
  <si>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</si>
  <si>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</si>
  <si>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</si>
  <si>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</si>
  <si>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</si>
  <si>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</si>
  <si>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</si>
  <si>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</si>
  <si>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</si>
  <si>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</si>
  <si>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</si>
  <si>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</si>
  <si>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</si>
  <si>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</si>
  <si>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</si>
  <si>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</si>
  <si>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</si>
  <si>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</si>
  <si>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</si>
  <si>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</si>
  <si>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</si>
  <si>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</si>
  <si>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</si>
  <si>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</si>
  <si>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</si>
  <si>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</si>
  <si>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</si>
  <si>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</si>
  <si>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</si>
  <si>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</si>
  <si>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</si>
  <si>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</si>
  <si>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</si>
  <si>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</si>
  <si>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</si>
  <si>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</si>
  <si>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</si>
  <si>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</si>
  <si>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</si>
  <si>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</si>
  <si>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</si>
  <si>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</si>
  <si>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</si>
  <si>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</si>
  <si>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</si>
  <si>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</si>
  <si>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</si>
  <si>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</si>
  <si>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</si>
  <si>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</si>
  <si>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</si>
  <si>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</si>
  <si>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</si>
  <si>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</si>
  <si>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</si>
  <si>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</si>
  <si>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</si>
  <si>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</si>
  <si>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</si>
  <si>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</si>
  <si>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</si>
  <si>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</si>
  <si>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</si>
  <si>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</si>
  <si>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</si>
  <si>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</si>
  <si>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</si>
  <si>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</si>
  <si>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</si>
  <si>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</si>
  <si>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</si>
  <si>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</si>
  <si>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</si>
  <si>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</si>
  <si>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</si>
  <si>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</si>
  <si>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</si>
  <si>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</si>
  <si>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</si>
  <si>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</si>
  <si>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</si>
  <si>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</si>
  <si>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</si>
  <si>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</si>
  <si>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</si>
  <si>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</si>
  <si>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</si>
  <si>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</si>
  <si>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</si>
  <si>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</si>
  <si>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</si>
  <si>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</si>
  <si>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</si>
  <si>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</si>
  <si>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</si>
  <si>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</si>
  <si>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</si>
  <si>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</si>
  <si>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</si>
  <si>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</si>
  <si>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</si>
  <si>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</si>
  <si>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</si>
  <si>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</si>
  <si>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</si>
  <si>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</si>
  <si>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</si>
  <si>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</si>
  <si>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</si>
  <si>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</si>
  <si>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</si>
  <si>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</si>
  <si>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</si>
  <si>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</si>
  <si>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</si>
  <si>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</si>
  <si>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</si>
  <si>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</si>
  <si>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</si>
  <si>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</si>
  <si>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</si>
  <si>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</si>
  <si>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</si>
  <si>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</si>
  <si>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</si>
  <si>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</si>
  <si>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</si>
  <si>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</si>
  <si>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</si>
  <si>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</si>
  <si>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</si>
  <si>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</si>
  <si>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</si>
  <si>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</si>
  <si>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</si>
  <si>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</si>
  <si>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</si>
  <si>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</si>
  <si>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</si>
  <si>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</si>
  <si>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</si>
  <si>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</si>
  <si>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</si>
  <si>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</si>
  <si>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</si>
  <si>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</si>
  <si>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</si>
  <si>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</si>
  <si>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</si>
  <si>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</si>
  <si>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</si>
  <si>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</si>
  <si>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</si>
  <si>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</si>
  <si>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</si>
  <si>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</si>
  <si>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</si>
  <si>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</si>
  <si>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</si>
  <si>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</si>
  <si>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</si>
  <si>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</si>
  <si>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</si>
  <si>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</si>
  <si>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</si>
  <si>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</si>
  <si>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</si>
  <si>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</si>
  <si>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</si>
  <si>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</si>
  <si>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</si>
  <si>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</si>
  <si>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</si>
  <si>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</si>
  <si>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</si>
  <si>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</si>
  <si>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</si>
  <si>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</si>
  <si>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</si>
  <si>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</si>
  <si>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</si>
  <si>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</si>
  <si>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</si>
  <si>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</si>
  <si>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</si>
  <si>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</si>
  <si>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</si>
  <si>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</si>
  <si>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</si>
  <si>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</si>
  <si>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</si>
  <si>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</si>
  <si>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</si>
  <si>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</si>
  <si>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</si>
  <si>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</si>
  <si>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</si>
  <si>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</si>
  <si>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</si>
  <si>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</si>
  <si>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</si>
  <si>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</si>
  <si>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</si>
  <si>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</si>
  <si>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</si>
  <si>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</si>
  <si>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</si>
  <si>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</si>
  <si>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</si>
  <si>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</si>
  <si>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</si>
  <si>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</si>
  <si>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</si>
  <si>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</si>
  <si>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</si>
  <si>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</si>
  <si>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</si>
  <si>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</si>
  <si>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</si>
  <si>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</si>
  <si>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</si>
  <si>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</si>
  <si>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</si>
  <si>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</si>
  <si>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</si>
  <si>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</si>
  <si>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</si>
  <si>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</si>
  <si>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</si>
  <si>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</si>
  <si>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</si>
  <si>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</si>
  <si>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</si>
  <si>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</si>
  <si>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</si>
  <si>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</si>
  <si>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</si>
  <si>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</si>
  <si>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</si>
  <si>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</si>
  <si>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</si>
  <si>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</si>
  <si>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</si>
  <si>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</si>
  <si>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</si>
  <si>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</si>
  <si>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</si>
  <si>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</si>
  <si>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</si>
  <si>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</si>
  <si>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</si>
  <si>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</si>
  <si>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</si>
  <si>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</si>
  <si>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</si>
  <si>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</si>
  <si>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</si>
  <si>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</si>
  <si>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</si>
  <si>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</si>
  <si>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</si>
  <si>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</si>
  <si>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</si>
  <si>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</si>
  <si>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</si>
  <si>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</si>
  <si>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</si>
  <si>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</si>
  <si>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</si>
  <si>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</si>
  <si>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</si>
  <si>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</si>
  <si>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</si>
  <si>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</si>
  <si>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</si>
  <si>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</si>
  <si>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</si>
  <si>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</si>
  <si>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</si>
  <si>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</si>
  <si>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</si>
  <si>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</si>
  <si>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</si>
  <si>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</si>
  <si>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</si>
  <si>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</si>
  <si>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</si>
  <si>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</si>
  <si>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</si>
  <si>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</si>
  <si>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</si>
  <si>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</si>
  <si>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</si>
  <si>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</si>
  <si>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</si>
  <si>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</si>
  <si>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</si>
  <si>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</si>
  <si>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</si>
  <si>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</si>
  <si>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</si>
  <si>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</si>
  <si>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</si>
  <si>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</si>
  <si>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</si>
  <si>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</si>
  <si>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</si>
  <si>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</si>
  <si>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</si>
  <si>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</si>
  <si>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</si>
  <si>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</si>
  <si>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</si>
  <si>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</si>
  <si>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</si>
  <si>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</si>
  <si>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</si>
  <si>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</si>
  <si>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</si>
  <si>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</si>
  <si>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</si>
  <si>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</si>
  <si>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</si>
  <si>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</si>
  <si>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</si>
  <si>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</si>
  <si>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</si>
  <si>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</si>
  <si>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</si>
  <si>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</si>
  <si>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</si>
  <si>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</si>
  <si>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</si>
  <si>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</si>
  <si>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</si>
  <si>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</si>
  <si>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</si>
  <si>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</si>
  <si>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</si>
  <si>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</si>
  <si>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</si>
  <si>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</si>
  <si>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</si>
  <si>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</si>
  <si>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</si>
  <si>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</si>
  <si>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</si>
  <si>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</si>
  <si>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</si>
  <si>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</si>
  <si>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</si>
  <si>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</si>
  <si>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</si>
  <si>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</si>
  <si>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</si>
  <si>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</si>
  <si>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</si>
  <si>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</si>
  <si>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</si>
  <si>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</si>
  <si>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</si>
  <si>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</si>
  <si>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</si>
  <si>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</si>
  <si>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</si>
  <si>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</si>
  <si>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</si>
  <si>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</si>
  <si>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</si>
  <si>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</si>
  <si>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</si>
  <si>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</si>
  <si>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</si>
  <si>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</si>
  <si>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</si>
  <si>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</si>
  <si>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</si>
  <si>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</si>
  <si>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</si>
  <si>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</si>
  <si>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</si>
  <si>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</si>
  <si>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</si>
  <si>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</si>
  <si>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</si>
  <si>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</si>
  <si>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</si>
  <si>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</si>
  <si>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</si>
  <si>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</si>
  <si>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</si>
  <si>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</si>
  <si>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</si>
  <si>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</si>
  <si>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</si>
  <si>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</si>
  <si>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</si>
  <si>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</si>
  <si>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</si>
  <si>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</si>
  <si>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</si>
  <si>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</si>
  <si>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</si>
  <si>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</si>
  <si>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</si>
  <si>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</si>
  <si>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</si>
  <si>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</si>
  <si>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</si>
  <si>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</si>
  <si>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</si>
  <si>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</si>
  <si>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</si>
  <si>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</si>
  <si>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</si>
  <si>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</si>
  <si>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</si>
  <si>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</si>
  <si>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</si>
  <si>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</si>
  <si>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</si>
  <si>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</si>
  <si>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</si>
  <si>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</si>
  <si>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</si>
  <si>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</si>
  <si>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</si>
  <si>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</si>
  <si>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</si>
  <si>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</si>
  <si>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</si>
  <si>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</si>
  <si>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</si>
  <si>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</si>
  <si>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</si>
  <si>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</si>
  <si>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</si>
  <si>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</si>
  <si>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</si>
  <si>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</si>
  <si>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</si>
  <si>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</si>
  <si>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</si>
  <si>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</si>
  <si>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</si>
  <si>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</si>
  <si>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</si>
  <si>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</si>
  <si>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</si>
  <si>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</si>
  <si>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</si>
  <si>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</si>
  <si>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</si>
  <si>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</si>
  <si>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</si>
  <si>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</si>
  <si>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</si>
  <si>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</si>
  <si>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</si>
  <si>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</si>
  <si>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</si>
  <si>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</si>
  <si>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</si>
  <si>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</si>
  <si>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</si>
  <si>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</si>
  <si>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</si>
  <si>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</si>
  <si>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</si>
  <si>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</si>
  <si>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</si>
  <si>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</si>
  <si>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</si>
  <si>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</si>
  <si>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</si>
  <si>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</si>
  <si>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</si>
  <si>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</si>
  <si>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</si>
  <si>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</si>
  <si>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</si>
  <si>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</si>
  <si>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</si>
  <si>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</si>
  <si>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</si>
  <si>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</si>
  <si>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</si>
  <si>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</si>
  <si>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</si>
  <si>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</si>
  <si>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</si>
  <si>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</si>
  <si>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</si>
  <si>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</si>
  <si>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</si>
  <si>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</si>
  <si>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</si>
  <si>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</si>
  <si>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</si>
  <si>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</si>
  <si>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</si>
  <si>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</si>
  <si>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</si>
  <si>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</si>
  <si>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</si>
  <si>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</si>
  <si>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</si>
  <si>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</si>
  <si>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</si>
  <si>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</si>
  <si>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</si>
  <si>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</si>
  <si>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</si>
  <si>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</si>
  <si>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</si>
  <si>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</si>
  <si>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</si>
  <si>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</si>
  <si>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</si>
  <si>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</si>
  <si>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</si>
  <si>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</si>
  <si>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</si>
  <si>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</si>
  <si>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</si>
  <si>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</si>
  <si>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</si>
  <si>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</si>
  <si>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</si>
  <si>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</si>
  <si>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</si>
  <si>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</si>
  <si>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</si>
  <si>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</si>
  <si>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</si>
  <si>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</si>
  <si>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</si>
  <si>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</si>
  <si>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</si>
  <si>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</si>
  <si>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</si>
  <si>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</si>
  <si>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</si>
  <si>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</si>
  <si>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</si>
  <si>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</si>
  <si>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</si>
  <si>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</si>
  <si>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</si>
  <si>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</si>
  <si>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</si>
  <si>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</si>
  <si>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</si>
  <si>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</si>
  <si>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</si>
  <si>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</si>
  <si>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</si>
  <si>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</si>
  <si>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</si>
  <si>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</si>
  <si>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</si>
  <si>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</si>
  <si>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</si>
  <si>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</si>
  <si>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</si>
  <si>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</si>
  <si>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</si>
  <si>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</si>
  <si>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</si>
  <si>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</si>
  <si>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</si>
  <si>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</si>
  <si>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</si>
  <si>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</si>
  <si>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</si>
  <si>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</si>
  <si>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</si>
  <si>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</si>
  <si>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</si>
  <si>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</si>
  <si>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</si>
  <si>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</si>
  <si>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</si>
  <si>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</si>
  <si>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</si>
  <si>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</si>
  <si>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</si>
  <si>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</si>
  <si>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</si>
  <si>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</si>
  <si>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</si>
  <si>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</si>
  <si>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</si>
  <si>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</si>
  <si>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</si>
  <si>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</si>
  <si>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</si>
  <si>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</si>
  <si>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</si>
  <si>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</si>
  <si>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</si>
  <si>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</si>
  <si>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</si>
  <si>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</si>
  <si>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</si>
  <si>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</si>
  <si>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</si>
  <si>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</si>
  <si>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</si>
  <si>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</si>
  <si>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</si>
  <si>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</si>
  <si>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</si>
  <si>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</si>
  <si>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</si>
  <si>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</si>
  <si>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</si>
  <si>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</si>
  <si>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</si>
  <si>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</si>
  <si>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</si>
  <si>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</si>
  <si>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</si>
  <si>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</si>
  <si>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</si>
  <si>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</si>
  <si>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</si>
  <si>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</si>
  <si>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</si>
  <si>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</si>
  <si>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</si>
  <si>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</si>
  <si>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</si>
  <si>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</si>
  <si>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</si>
  <si>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</si>
  <si>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</si>
  <si>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</si>
  <si>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</si>
  <si>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</si>
  <si>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</si>
  <si>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</si>
  <si>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</si>
  <si>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</si>
  <si>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</si>
  <si>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</si>
  <si>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</si>
  <si>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</si>
  <si>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</si>
  <si>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</si>
  <si>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</si>
  <si>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</si>
  <si>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</si>
  <si>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</si>
  <si>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</si>
  <si>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</si>
  <si>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</si>
  <si>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</si>
  <si>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</si>
  <si>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</si>
  <si>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</si>
  <si>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</si>
  <si>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</si>
  <si>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</si>
  <si>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</si>
  <si>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</si>
  <si>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</si>
  <si>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</si>
  <si>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</si>
  <si>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</si>
  <si>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</si>
  <si>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</si>
  <si>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</si>
  <si>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</si>
  <si>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</si>
  <si>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</si>
  <si>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</si>
  <si>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</si>
  <si>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</si>
  <si>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</si>
  <si>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</si>
  <si>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</si>
  <si>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</si>
  <si>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</si>
  <si>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</si>
  <si>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</si>
  <si>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</si>
  <si>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</si>
  <si>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</si>
  <si>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</si>
  <si>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</si>
  <si>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</si>
  <si>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</si>
  <si>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</si>
  <si>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</si>
  <si>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</si>
  <si>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</si>
  <si>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</si>
  <si>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</si>
  <si>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</si>
  <si>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</si>
  <si>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</si>
  <si>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</si>
  <si>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</si>
  <si>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</si>
  <si>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</si>
  <si>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</si>
  <si>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</si>
  <si>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</si>
  <si>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</si>
  <si>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</si>
  <si>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</si>
  <si>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</si>
  <si>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</si>
  <si>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</si>
  <si>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</si>
  <si>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</si>
  <si>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</si>
  <si>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</si>
  <si>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</si>
  <si>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</si>
  <si>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</si>
  <si>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</si>
  <si>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</si>
  <si>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</si>
  <si>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</si>
  <si>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</si>
  <si>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</si>
  <si>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</si>
  <si>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</si>
  <si>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</si>
  <si>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</si>
  <si>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</si>
  <si>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</si>
  <si>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</si>
  <si>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</si>
  <si>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</si>
  <si>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</si>
  <si>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</si>
  <si>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</si>
  <si>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</si>
  <si>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</si>
  <si>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</si>
  <si>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</si>
  <si>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</si>
  <si>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</si>
  <si>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</si>
  <si>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</si>
  <si>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</si>
  <si>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</si>
  <si>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</si>
  <si>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</si>
  <si>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</si>
  <si>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</si>
  <si>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</si>
  <si>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</si>
  <si>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</si>
  <si>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</si>
  <si>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</si>
  <si>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</si>
  <si>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</si>
  <si>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</si>
  <si>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</si>
  <si>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</si>
  <si>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</si>
  <si>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</si>
  <si>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</si>
  <si>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</si>
  <si>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</si>
  <si>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</si>
  <si>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</si>
  <si>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</si>
  <si>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</si>
  <si>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</si>
  <si>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</si>
  <si>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</si>
  <si>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</si>
  <si>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</si>
  <si>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</si>
  <si>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</si>
  <si>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</si>
  <si>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</si>
  <si>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</si>
  <si>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</si>
  <si>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</si>
  <si>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</si>
  <si>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</si>
  <si>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</si>
  <si>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</si>
  <si>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</si>
  <si>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</si>
  <si>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</si>
  <si>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</si>
  <si>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</si>
  <si>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</si>
  <si>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</si>
  <si>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</si>
  <si>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</si>
  <si>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</si>
  <si>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</si>
  <si>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</si>
  <si>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</si>
  <si>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</si>
  <si>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</si>
  <si>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</si>
  <si>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</si>
  <si>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</si>
  <si>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</si>
  <si>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</si>
  <si>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</si>
  <si>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</si>
  <si>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</si>
  <si>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</si>
  <si>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</si>
  <si>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</si>
  <si>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</si>
  <si>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</si>
  <si>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</si>
  <si>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</si>
  <si>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</si>
  <si>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</si>
  <si>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</si>
  <si>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</si>
  <si>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</si>
  <si>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</si>
  <si>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</si>
  <si>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</si>
  <si>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</si>
  <si>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</si>
  <si>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</si>
  <si>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</si>
  <si>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</si>
  <si>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</si>
  <si>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</si>
  <si>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</si>
  <si>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</si>
  <si>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</si>
  <si>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</si>
  <si>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</si>
  <si>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</si>
  <si>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</si>
  <si>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</si>
  <si>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</si>
  <si>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</si>
  <si>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</si>
  <si>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</si>
  <si>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</si>
  <si>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</si>
  <si>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</si>
  <si>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</si>
  <si>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</si>
  <si>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</si>
  <si>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</si>
  <si>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</si>
  <si>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</si>
  <si>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</si>
  <si>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</si>
  <si>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</si>
  <si>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</si>
  <si>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</si>
  <si>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</si>
  <si>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</si>
  <si>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</si>
  <si>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</si>
  <si>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</si>
  <si>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</si>
  <si>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</si>
  <si>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</si>
  <si>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</si>
  <si>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</si>
  <si>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</si>
  <si>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</si>
  <si>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</si>
  <si>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</si>
  <si>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</si>
  <si>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</si>
  <si>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</si>
  <si>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</si>
  <si>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</si>
  <si>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</si>
  <si>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</si>
  <si>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</si>
  <si>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</si>
  <si>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</si>
  <si>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</si>
  <si>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</si>
  <si>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</si>
  <si>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</si>
  <si>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</si>
  <si>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</si>
  <si>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</si>
  <si>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</si>
  <si>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</si>
  <si>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</si>
  <si>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</si>
  <si>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</si>
  <si>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</si>
  <si>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</si>
  <si>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</si>
  <si>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</si>
  <si>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</si>
  <si>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</si>
  <si>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</si>
  <si>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</si>
  <si>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</si>
  <si>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</si>
  <si>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</si>
  <si>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</si>
  <si>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</si>
  <si>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</si>
  <si>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</si>
  <si>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</si>
  <si>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</si>
  <si>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</si>
  <si>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</si>
  <si>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</si>
  <si>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</si>
  <si>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</si>
  <si>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</si>
  <si>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</si>
  <si>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</si>
  <si>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</si>
  <si>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</si>
  <si>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</si>
  <si>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</si>
  <si>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</si>
  <si>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</si>
  <si>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</si>
  <si>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</si>
  <si>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</si>
  <si>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</si>
  <si>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</si>
  <si>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</si>
  <si>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</si>
  <si>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</si>
  <si>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</si>
  <si>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</si>
  <si>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</si>
  <si>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</si>
  <si>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</si>
  <si>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</si>
  <si>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</si>
  <si>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</si>
  <si>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</si>
  <si>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</si>
  <si>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</si>
  <si>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</si>
  <si>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</si>
  <si>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</si>
  <si>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</si>
  <si>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</si>
  <si>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</si>
  <si>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</si>
  <si>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</si>
  <si>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</si>
  <si>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</si>
  <si>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</si>
  <si>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</si>
  <si>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</si>
  <si>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</si>
  <si>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</si>
  <si>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</si>
  <si>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</si>
  <si>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</si>
  <si>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</si>
  <si>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</si>
  <si>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</si>
  <si>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</si>
  <si>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</si>
  <si>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</si>
  <si>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</si>
  <si>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</si>
  <si>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</si>
  <si>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</si>
  <si>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</si>
  <si>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</si>
  <si>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</si>
  <si>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</si>
  <si>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</si>
  <si>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</si>
  <si>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</si>
  <si>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</si>
  <si>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</si>
  <si>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</si>
  <si>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</si>
  <si>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</si>
  <si>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</si>
  <si>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</si>
  <si>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</si>
  <si>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</si>
  <si>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</si>
  <si>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</si>
  <si>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</si>
  <si>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</si>
  <si>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</si>
  <si>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</si>
  <si>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</si>
  <si>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</si>
  <si>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</si>
  <si>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</si>
  <si>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</si>
  <si>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</si>
  <si>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</si>
  <si>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</si>
  <si>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</si>
  <si>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</si>
  <si>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</si>
  <si>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</si>
  <si>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</si>
  <si>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</si>
  <si>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</si>
  <si>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</si>
  <si>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</si>
  <si>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</si>
  <si>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</si>
  <si>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</si>
  <si>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</si>
  <si>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</si>
  <si>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</si>
  <si>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</si>
  <si>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</si>
  <si>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</si>
  <si>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</si>
  <si>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</si>
  <si>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</si>
  <si>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</si>
  <si>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</si>
  <si>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</si>
  <si>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</si>
  <si>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</si>
  <si>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</si>
  <si>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</si>
  <si>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</si>
  <si>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</si>
  <si>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</si>
  <si>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</si>
  <si>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</si>
  <si>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</si>
  <si>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</si>
  <si>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</si>
  <si>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</si>
  <si>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</si>
  <si>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</si>
  <si>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</si>
  <si>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</si>
  <si>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</si>
  <si>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</si>
  <si>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</si>
  <si>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</si>
  <si>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</si>
  <si>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</si>
  <si>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</si>
  <si>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</si>
  <si>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</si>
  <si>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</si>
  <si>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</si>
  <si>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</si>
  <si>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</si>
  <si>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</si>
  <si>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</si>
  <si>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</si>
  <si>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</si>
  <si>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</si>
  <si>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</si>
  <si>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</si>
  <si>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</si>
  <si>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</si>
  <si>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</si>
  <si>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</si>
  <si>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</si>
  <si>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</si>
  <si>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</si>
  <si>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</si>
  <si>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</si>
  <si>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</si>
  <si>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</si>
  <si>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</si>
  <si>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</si>
  <si>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</si>
  <si>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</si>
  <si>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</si>
  <si>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</si>
  <si>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</si>
  <si>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</si>
  <si>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</si>
  <si>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</si>
  <si>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</si>
  <si>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</si>
  <si>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</si>
  <si>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</si>
  <si>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</si>
  <si>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</si>
  <si>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</si>
  <si>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</si>
  <si>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</si>
  <si>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</si>
  <si>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</si>
  <si>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</si>
  <si>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</si>
  <si>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</si>
  <si>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</si>
  <si>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</si>
  <si>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</si>
  <si>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</si>
  <si>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</si>
  <si>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</si>
  <si>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</si>
  <si>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</si>
  <si>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</si>
  <si>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</si>
  <si>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</si>
  <si>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</si>
  <si>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</si>
  <si>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</si>
  <si>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</si>
  <si>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</si>
  <si>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</si>
  <si>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</si>
  <si>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</si>
  <si>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</si>
  <si>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</si>
  <si>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</si>
  <si>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</si>
  <si>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</si>
  <si>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</si>
  <si>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</si>
  <si>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</si>
  <si>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</si>
  <si>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</si>
  <si>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</si>
  <si>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</si>
  <si>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</si>
  <si>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</si>
  <si>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</si>
  <si>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</si>
  <si>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</si>
  <si>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</si>
  <si>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</si>
  <si>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</si>
  <si>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</si>
  <si>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</si>
  <si>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</si>
  <si>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</si>
  <si>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</si>
  <si>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</si>
  <si>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</si>
  <si>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</si>
  <si>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</si>
  <si>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</si>
  <si>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</si>
  <si>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</si>
  <si>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</si>
  <si>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</si>
  <si>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</si>
  <si>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</si>
  <si>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</si>
  <si>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</si>
  <si>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</si>
  <si>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</si>
  <si>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</si>
  <si>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</si>
  <si>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</si>
  <si>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</si>
  <si>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</si>
  <si>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</si>
  <si>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</si>
  <si>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</si>
  <si>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</si>
  <si>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</si>
  <si>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</si>
  <si>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</si>
  <si>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</si>
  <si>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</si>
  <si>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</si>
  <si>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</si>
  <si>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</si>
  <si>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</si>
  <si>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</si>
  <si>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</si>
  <si>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</si>
  <si>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</si>
  <si>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</si>
  <si>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</si>
  <si>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</si>
  <si>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</si>
  <si>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</si>
  <si>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</si>
  <si>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</si>
  <si>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</si>
  <si>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</si>
  <si>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</si>
  <si>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</si>
  <si>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</si>
  <si>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</si>
  <si>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</si>
  <si>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</si>
  <si>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</si>
  <si>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</si>
  <si>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</si>
  <si>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</si>
  <si>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</si>
  <si>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</si>
  <si>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</si>
  <si>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</si>
  <si>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</si>
  <si>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</si>
  <si>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</si>
  <si>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</si>
  <si>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</si>
  <si>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</si>
  <si>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</si>
  <si>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</si>
  <si>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</si>
  <si>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</si>
  <si>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</si>
  <si>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</si>
  <si>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</si>
  <si>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</si>
  <si>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</si>
  <si>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</si>
  <si>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</si>
  <si>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</si>
  <si>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</si>
  <si>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</si>
  <si>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</si>
  <si>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</si>
  <si>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</si>
  <si>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</si>
  <si>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</si>
  <si>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</si>
  <si>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</si>
  <si>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</si>
  <si>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</si>
  <si>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</si>
  <si>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</si>
  <si>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</si>
  <si>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</si>
  <si>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</si>
  <si>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</si>
  <si>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</si>
  <si>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</si>
  <si>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</si>
  <si>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</si>
  <si>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</si>
  <si>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</si>
  <si>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</si>
  <si>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</si>
  <si>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</si>
  <si>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</si>
  <si>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</si>
  <si>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</si>
  <si>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</si>
  <si>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</si>
  <si>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</si>
  <si>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</si>
  <si>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</si>
  <si>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</si>
  <si>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</si>
  <si>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</si>
  <si>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</si>
  <si>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</si>
  <si>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</si>
  <si>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</si>
  <si>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</si>
  <si>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</si>
  <si>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</si>
  <si>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</si>
  <si>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</si>
  <si>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</si>
  <si>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</si>
  <si>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</si>
  <si>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</si>
  <si>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</si>
  <si>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</si>
  <si>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</si>
  <si>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</si>
  <si>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</si>
  <si>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</si>
  <si>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</si>
  <si>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</si>
  <si>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</si>
  <si>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</si>
  <si>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</si>
  <si>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</si>
  <si>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</si>
  <si>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</si>
  <si>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</si>
  <si>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</si>
  <si>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</si>
  <si>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</si>
  <si>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</si>
  <si>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</si>
  <si>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</si>
  <si>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</si>
  <si>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</si>
  <si>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</si>
  <si>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</si>
  <si>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</si>
  <si>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</si>
  <si>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</si>
  <si>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</si>
  <si>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</si>
  <si>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</si>
  <si>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</si>
  <si>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</si>
  <si>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</si>
  <si>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</si>
  <si>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</si>
  <si>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</si>
  <si>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</si>
  <si>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</si>
  <si>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</si>
  <si>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</si>
  <si>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</si>
  <si>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</si>
  <si>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</si>
  <si>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</si>
  <si>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</si>
  <si>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</si>
  <si>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</si>
  <si>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</si>
  <si>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</si>
  <si>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</si>
  <si>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</si>
  <si>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</si>
  <si>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</si>
  <si>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</si>
  <si>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</si>
  <si>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</si>
  <si>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</si>
  <si>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</si>
  <si>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</si>
  <si>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</si>
  <si>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</si>
  <si>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</si>
  <si>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</si>
  <si>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</si>
  <si>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</si>
  <si>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</si>
  <si>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</si>
  <si>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</si>
  <si>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</si>
  <si>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</si>
  <si>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</si>
  <si>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</si>
  <si>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</si>
  <si>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</si>
  <si>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</si>
  <si>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</si>
  <si>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</si>
  <si>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</si>
  <si>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</si>
  <si>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</si>
  <si>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</si>
  <si>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</si>
  <si>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</si>
  <si>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</si>
  <si>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</si>
  <si>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</si>
  <si>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</si>
  <si>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</si>
  <si>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</si>
  <si>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</si>
  <si>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</si>
  <si>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</si>
  <si>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</si>
  <si>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</si>
  <si>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</si>
  <si>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</si>
  <si>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</si>
  <si>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</si>
  <si>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</si>
  <si>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</si>
  <si>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</si>
  <si>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</si>
  <si>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</si>
  <si>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</si>
  <si>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</si>
  <si>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</si>
  <si>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</si>
  <si>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</si>
  <si>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</si>
  <si>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</si>
  <si>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</si>
  <si>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</si>
  <si>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</si>
  <si>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</si>
  <si>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</si>
  <si>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</si>
  <si>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</si>
  <si>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</si>
  <si>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</si>
  <si>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</si>
  <si>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</si>
  <si>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</si>
  <si>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</si>
  <si>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</si>
  <si>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</si>
  <si>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</si>
  <si>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</si>
  <si>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</si>
  <si>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</si>
  <si>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</si>
  <si>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</si>
  <si>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</si>
  <si>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</si>
  <si>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</si>
  <si>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</si>
  <si>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</si>
  <si>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</si>
  <si>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</si>
  <si>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</si>
  <si>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</si>
  <si>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</si>
  <si>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</si>
  <si>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</si>
  <si>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</si>
  <si>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</si>
  <si>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</si>
  <si>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</si>
  <si>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</si>
  <si>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</si>
  <si>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</si>
  <si>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</si>
  <si>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</si>
  <si>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</si>
  <si>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</si>
  <si>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</si>
  <si>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</si>
  <si>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</si>
  <si>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</si>
  <si>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</si>
  <si>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</si>
  <si>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</si>
  <si>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</si>
  <si>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</si>
  <si>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</si>
  <si>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</si>
  <si>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</si>
  <si>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</si>
  <si>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</si>
  <si>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</si>
  <si>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</si>
  <si>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</si>
  <si>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</si>
  <si>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</si>
  <si>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</si>
  <si>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</si>
  <si>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</si>
  <si>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</si>
  <si>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</si>
  <si>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</si>
  <si>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</si>
  <si>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</si>
  <si>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</si>
  <si>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</si>
  <si>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</si>
  <si>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</si>
  <si>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</si>
  <si>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</si>
  <si>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</si>
  <si>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</si>
  <si>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</si>
  <si>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</si>
  <si>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</si>
  <si>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</si>
  <si>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</si>
  <si>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</si>
  <si>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</si>
  <si>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</si>
  <si>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</si>
  <si>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</si>
  <si>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</si>
  <si>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</si>
  <si>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</si>
  <si>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</si>
  <si>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</si>
  <si>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</si>
  <si>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</si>
  <si>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</si>
  <si>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</si>
  <si>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</si>
  <si>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</si>
  <si>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</si>
  <si>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</si>
  <si>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</si>
  <si>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</si>
  <si>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</si>
  <si>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</si>
  <si>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</si>
  <si>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</si>
  <si>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</si>
  <si>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</si>
  <si>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</si>
  <si>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</si>
  <si>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</si>
  <si>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</si>
  <si>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</si>
  <si>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</si>
  <si>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</si>
  <si>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</si>
  <si>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</si>
  <si>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</si>
  <si>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</si>
  <si>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</si>
  <si>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</si>
  <si>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</si>
  <si>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</si>
  <si>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</si>
  <si>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</si>
  <si>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</si>
  <si>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</si>
  <si>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</si>
  <si>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</si>
  <si>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</si>
  <si>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</si>
  <si>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</si>
  <si>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</si>
  <si>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</si>
  <si>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</si>
  <si>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</si>
  <si>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</si>
  <si>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</si>
  <si>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</si>
  <si>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</si>
  <si>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</si>
  <si>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</si>
  <si>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</si>
  <si>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</si>
  <si>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</si>
  <si>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</si>
  <si>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</si>
  <si>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</si>
  <si>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</si>
  <si>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</si>
  <si>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</si>
  <si>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</si>
  <si>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</si>
  <si>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</si>
  <si>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</si>
  <si>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</si>
  <si>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</si>
  <si>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</si>
  <si>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</si>
  <si>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</si>
  <si>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</si>
  <si>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</si>
  <si>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</si>
  <si>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</si>
  <si>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</si>
  <si>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</si>
  <si>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</si>
  <si>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</si>
  <si>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</si>
  <si>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</si>
  <si>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</si>
  <si>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</si>
  <si>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</si>
  <si>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</si>
  <si>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</si>
  <si>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</si>
  <si>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</si>
  <si>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</si>
  <si>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</si>
  <si>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</si>
  <si>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</si>
  <si>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</si>
  <si>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</si>
  <si>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</si>
  <si>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</si>
  <si>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</si>
  <si>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</si>
  <si>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</si>
  <si>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</si>
  <si>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</si>
  <si>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</si>
  <si>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</si>
  <si>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</si>
  <si>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</si>
  <si>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</si>
  <si>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</si>
  <si>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</si>
  <si>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</si>
  <si>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</si>
  <si>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</si>
  <si>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</si>
  <si>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</si>
  <si>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</si>
  <si>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</si>
  <si>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</si>
  <si>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</si>
  <si>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</si>
  <si>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</si>
  <si>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</si>
  <si>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</si>
  <si>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</si>
  <si>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</si>
  <si>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</si>
  <si>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</si>
  <si>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</si>
  <si>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</si>
  <si>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</si>
  <si>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</si>
  <si>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</si>
  <si>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</si>
  <si>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</si>
  <si>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</si>
  <si>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</si>
  <si>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</si>
  <si>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</si>
  <si>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</si>
  <si>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</si>
  <si>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</si>
  <si>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</si>
  <si>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</si>
  <si>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</si>
  <si>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</si>
  <si>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</si>
  <si>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</si>
  <si>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</si>
  <si>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</si>
  <si>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</si>
  <si>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</si>
  <si>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</si>
  <si>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</si>
  <si>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</si>
  <si>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</si>
  <si>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</si>
  <si>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</si>
  <si>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</si>
  <si>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</si>
  <si>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</si>
  <si>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</si>
  <si>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</si>
  <si>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</si>
  <si>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</si>
  <si>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</si>
  <si>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</si>
  <si>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</si>
  <si>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</si>
  <si>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</si>
  <si>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</si>
  <si>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</si>
  <si>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</si>
  <si>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</si>
  <si>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</si>
  <si>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</si>
  <si>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</si>
  <si>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</si>
  <si>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</si>
  <si>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</si>
  <si>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</si>
  <si>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</si>
  <si>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</si>
  <si>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</si>
  <si>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</si>
  <si>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</si>
  <si>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</si>
  <si>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</si>
  <si>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</si>
  <si>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</si>
  <si>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</si>
  <si>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</si>
  <si>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</si>
  <si>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</si>
  <si>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</si>
  <si>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</si>
  <si>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</si>
  <si>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</si>
  <si>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</si>
  <si>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</si>
  <si>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</si>
  <si>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</si>
  <si>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</si>
  <si>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</si>
  <si>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</si>
  <si>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</si>
  <si>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</si>
  <si>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</si>
  <si>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</si>
  <si>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</si>
  <si>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</si>
  <si>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</si>
  <si>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</si>
  <si>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</si>
  <si>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</si>
  <si>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</si>
  <si>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</si>
  <si>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</si>
  <si>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</si>
  <si>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</si>
  <si>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</si>
  <si>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</si>
  <si>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</si>
  <si>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</si>
  <si>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</si>
  <si>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</si>
  <si>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</si>
  <si>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</si>
  <si>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</si>
  <si>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</si>
  <si>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</si>
  <si>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</si>
  <si>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</si>
  <si>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</si>
  <si>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</si>
  <si>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</si>
  <si>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</si>
  <si>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</si>
  <si>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</si>
  <si>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</si>
  <si>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</si>
  <si>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</si>
  <si>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</si>
  <si>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</si>
  <si>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</si>
  <si>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</si>
  <si>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</si>
  <si>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</si>
  <si>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</si>
  <si>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</si>
  <si>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</si>
  <si>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</si>
  <si>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</si>
  <si>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</si>
  <si>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</si>
  <si>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</si>
  <si>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</si>
  <si>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</si>
  <si>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</si>
  <si>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</si>
  <si>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</si>
  <si>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</si>
  <si>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</si>
  <si>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</si>
  <si>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</si>
  <si>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</si>
  <si>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</si>
  <si>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</si>
  <si>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</si>
  <si>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</si>
  <si>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</si>
  <si>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</si>
  <si>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</si>
  <si>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</si>
  <si>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</si>
  <si>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</si>
  <si>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</si>
  <si>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</si>
  <si>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</si>
  <si>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</si>
  <si>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</si>
  <si>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</si>
  <si>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</si>
  <si>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</si>
  <si>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</si>
  <si>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</si>
  <si>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</si>
  <si>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</si>
  <si>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</si>
  <si>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</si>
  <si>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</si>
  <si>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</si>
  <si>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</si>
  <si>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</si>
  <si>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</si>
  <si>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</si>
  <si>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</si>
  <si>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</si>
  <si>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</si>
  <si>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</si>
  <si>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</si>
  <si>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</si>
  <si>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</si>
  <si>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</si>
  <si>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</si>
  <si>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</si>
  <si>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</si>
  <si>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</si>
  <si>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</si>
  <si>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</si>
  <si>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</si>
  <si>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</si>
  <si>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</si>
  <si>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</si>
  <si>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</si>
  <si>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</si>
  <si>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</si>
  <si>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</si>
  <si>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</si>
  <si>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</si>
  <si>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</si>
  <si>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</si>
  <si>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</si>
  <si>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</si>
  <si>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</si>
  <si>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</si>
  <si>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</si>
  <si>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</si>
  <si>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</si>
  <si>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</si>
  <si>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</si>
  <si>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</si>
  <si>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</si>
  <si>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</si>
  <si>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</si>
  <si>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</si>
  <si>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</si>
  <si>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</si>
  <si>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</si>
  <si>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</si>
  <si>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</si>
  <si>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</si>
  <si>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</si>
  <si>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</si>
  <si>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</si>
  <si>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</si>
  <si>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</si>
  <si>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</si>
  <si>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</si>
  <si>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</si>
  <si>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</si>
  <si>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</si>
  <si>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</si>
  <si>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</si>
  <si>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</si>
  <si>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</si>
  <si>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</si>
  <si>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</si>
  <si>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</si>
  <si>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</si>
  <si>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</si>
  <si>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</si>
  <si>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</si>
  <si>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</si>
  <si>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</si>
  <si>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</si>
  <si>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</si>
  <si>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</si>
  <si>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</si>
  <si>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</si>
  <si>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</si>
  <si>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</si>
  <si>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</si>
  <si>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</si>
  <si>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</si>
  <si>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</si>
  <si>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</si>
  <si>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</si>
  <si>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</si>
  <si>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</si>
  <si>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</si>
  <si>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</si>
  <si>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</si>
  <si>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</si>
  <si>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</si>
  <si>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</si>
  <si>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</si>
  <si>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</si>
  <si>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</si>
  <si>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</si>
  <si>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</si>
  <si>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</si>
  <si>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</si>
  <si>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</si>
  <si>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</si>
  <si>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</si>
  <si>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</si>
  <si>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</si>
  <si>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</si>
  <si>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</si>
  <si>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</si>
  <si>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</si>
  <si>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</si>
  <si>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</si>
  <si>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</si>
  <si>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</si>
  <si>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</si>
  <si>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</si>
  <si>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</si>
  <si>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</si>
  <si>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</si>
  <si>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</si>
  <si>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</si>
  <si>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</si>
  <si>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</si>
  <si>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</si>
  <si>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</si>
  <si>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</si>
  <si>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</si>
  <si>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</si>
  <si>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</si>
  <si>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</si>
  <si>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</si>
  <si>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</si>
  <si>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</si>
  <si>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</si>
  <si>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</si>
  <si>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</si>
  <si>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</si>
  <si>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</si>
  <si>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</si>
  <si>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</si>
  <si>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</si>
  <si>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</si>
  <si>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</si>
  <si>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</si>
  <si>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</si>
  <si>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</si>
  <si>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</si>
  <si>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</si>
  <si>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</si>
  <si>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</si>
  <si>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</si>
  <si>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</si>
  <si>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</si>
  <si>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</si>
  <si>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</si>
  <si>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</si>
  <si>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</si>
  <si>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</si>
  <si>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</si>
  <si>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</si>
  <si>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</si>
  <si>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</si>
  <si>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</si>
  <si>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</si>
  <si>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</si>
  <si>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</si>
  <si>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</si>
  <si>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</si>
  <si>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</si>
  <si>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</si>
  <si>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</si>
  <si>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</si>
  <si>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</si>
  <si>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</si>
  <si>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</si>
  <si>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</si>
  <si>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</si>
  <si>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</si>
  <si>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</si>
  <si>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</si>
  <si>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</si>
  <si>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</si>
  <si>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</si>
  <si>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</si>
  <si>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</si>
  <si>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</si>
  <si>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</si>
  <si>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</si>
  <si>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</si>
  <si>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</si>
  <si>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</si>
  <si>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</si>
  <si>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</si>
  <si>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</si>
  <si>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</si>
  <si>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</si>
  <si>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</si>
  <si>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</si>
  <si>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</si>
  <si>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</si>
  <si>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</si>
  <si>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</si>
  <si>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</si>
  <si>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</si>
  <si>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</si>
  <si>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</si>
  <si>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</si>
  <si>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</si>
  <si>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</si>
  <si>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</si>
  <si>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</si>
  <si>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</si>
  <si>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</si>
  <si>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</si>
  <si>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</si>
  <si>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</si>
  <si>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</si>
  <si>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</si>
  <si>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</si>
  <si>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</si>
  <si>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</si>
  <si>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</si>
  <si>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</si>
  <si>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</si>
  <si>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</si>
  <si>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</si>
  <si>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</si>
  <si>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</si>
  <si>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</si>
  <si>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</si>
  <si>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</si>
  <si>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</si>
  <si>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</si>
  <si>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</si>
  <si>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</si>
  <si>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</si>
  <si>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</si>
  <si>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</si>
  <si>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</si>
  <si>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</si>
  <si>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</si>
  <si>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</si>
  <si>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</si>
  <si>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</si>
  <si>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</si>
  <si>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</si>
  <si>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</si>
  <si>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</si>
  <si>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</si>
  <si>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</si>
  <si>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</si>
  <si>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</si>
  <si>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</si>
  <si>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</si>
  <si>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</si>
  <si>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</si>
  <si>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</si>
  <si>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</si>
  <si>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</si>
  <si>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</si>
  <si>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</si>
  <si>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</si>
  <si>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</si>
  <si>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</si>
  <si>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</si>
  <si>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</si>
  <si>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</si>
  <si>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</si>
  <si>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</si>
  <si>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</si>
  <si>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</si>
  <si>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</si>
  <si>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</si>
  <si>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</si>
  <si>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</si>
  <si>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</si>
  <si>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</si>
  <si>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</si>
  <si>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</si>
  <si>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</si>
  <si>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</si>
  <si>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</si>
  <si>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</si>
  <si>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</si>
  <si>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</si>
  <si>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</si>
  <si>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</si>
  <si>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</si>
  <si>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</si>
  <si>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</si>
  <si>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</si>
  <si>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</si>
  <si>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</si>
  <si>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</si>
  <si>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</si>
  <si>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</si>
  <si>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</si>
  <si>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</si>
  <si>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</si>
  <si>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</si>
  <si>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</si>
  <si>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</si>
  <si>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</si>
  <si>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</si>
  <si>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</si>
  <si>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</si>
  <si>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</si>
  <si>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</si>
  <si>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</si>
  <si>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</si>
  <si>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</si>
  <si>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</si>
  <si>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</si>
  <si>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</si>
  <si>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</si>
  <si>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</si>
  <si>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</si>
  <si>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</si>
  <si>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</si>
  <si>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</si>
  <si>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</si>
  <si>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</si>
  <si>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</si>
  <si>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</si>
  <si>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</si>
  <si>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</si>
  <si>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</si>
  <si>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</si>
  <si>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</si>
  <si>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</si>
  <si>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</si>
  <si>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</si>
  <si>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</si>
  <si>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</si>
  <si>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</si>
  <si>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</si>
  <si>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</si>
  <si>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</si>
  <si>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</si>
  <si>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</si>
  <si>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</si>
  <si>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</si>
  <si>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</si>
  <si>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</si>
  <si>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</si>
  <si>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</si>
  <si>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</si>
  <si>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</si>
  <si>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</si>
  <si>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</si>
  <si>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</si>
  <si>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</si>
  <si>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</si>
  <si>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</si>
  <si>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</si>
  <si>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</si>
  <si>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</si>
  <si>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</si>
  <si>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</si>
  <si>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</si>
  <si>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</si>
  <si>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</si>
  <si>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</si>
  <si>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</si>
  <si>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</si>
  <si>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</si>
  <si>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</si>
  <si>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</si>
  <si>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</si>
  <si>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</si>
  <si>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</si>
  <si>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</si>
  <si>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</si>
  <si>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</si>
  <si>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</si>
  <si>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</si>
  <si>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</si>
  <si>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</si>
  <si>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</si>
  <si>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</si>
  <si>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</si>
  <si>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</si>
  <si>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</si>
  <si>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</si>
  <si>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</si>
  <si>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</si>
  <si>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</si>
  <si>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</si>
  <si>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</si>
  <si>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</si>
  <si>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</si>
  <si>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</si>
  <si>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</si>
  <si>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</si>
  <si>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</si>
  <si>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</si>
  <si>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</si>
  <si>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</si>
  <si>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</si>
  <si>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</si>
  <si>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</si>
  <si>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</si>
  <si>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</si>
  <si>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</si>
  <si>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</si>
  <si>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</si>
  <si>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</si>
  <si>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</si>
  <si>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</si>
  <si>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</si>
  <si>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</si>
  <si>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</si>
  <si>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</si>
  <si>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</si>
  <si>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</si>
  <si>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</si>
  <si>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</si>
  <si>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</si>
  <si>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</si>
  <si>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</si>
  <si>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</si>
  <si>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</si>
  <si>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</si>
  <si>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</si>
  <si>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</si>
  <si>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</si>
  <si>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</si>
  <si>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</si>
  <si>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</si>
  <si>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</si>
  <si>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</si>
  <si>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</si>
  <si>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</si>
  <si>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</si>
  <si>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</si>
  <si>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</si>
  <si>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</si>
  <si>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</si>
  <si>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</si>
  <si>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</si>
  <si>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</si>
  <si>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</si>
  <si>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</si>
  <si>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</si>
  <si>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</si>
  <si>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</si>
  <si>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</si>
  <si>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</si>
  <si>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</si>
  <si>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</si>
  <si>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</si>
  <si>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</si>
  <si>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</si>
  <si>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</si>
  <si>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</si>
  <si>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</si>
  <si>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</si>
  <si>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</si>
  <si>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</si>
  <si>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</si>
  <si>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</si>
  <si>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</si>
  <si>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</si>
  <si>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</si>
  <si>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</si>
  <si>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</si>
  <si>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</si>
  <si>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</si>
  <si>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</si>
  <si>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</si>
  <si>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</si>
  <si>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</si>
  <si>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</si>
  <si>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</si>
  <si>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</si>
  <si>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</si>
  <si>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</si>
  <si>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</si>
  <si>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</si>
  <si>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</si>
  <si>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</si>
  <si>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</si>
  <si>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</si>
  <si>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</si>
  <si>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</si>
  <si>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</si>
  <si>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</si>
  <si>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</si>
  <si>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</si>
  <si>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</si>
  <si>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</si>
  <si>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</si>
  <si>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</si>
  <si>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</si>
  <si>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</si>
  <si>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</si>
  <si>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</si>
  <si>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</si>
  <si>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</si>
  <si>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</si>
  <si>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</si>
  <si>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</si>
  <si>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</si>
  <si>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</si>
  <si>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</si>
  <si>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</si>
  <si>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</si>
  <si>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</si>
  <si>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</si>
  <si>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</si>
  <si>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</si>
  <si>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</si>
  <si>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</si>
  <si>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</si>
  <si>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</si>
  <si>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</si>
  <si>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</si>
  <si>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</si>
  <si>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</si>
  <si>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</si>
  <si>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</si>
  <si>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</si>
  <si>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</si>
  <si>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</si>
  <si>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</si>
  <si>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</si>
  <si>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</si>
  <si>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</si>
  <si>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</si>
  <si>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</si>
  <si>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</si>
  <si>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</si>
  <si>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</si>
  <si>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</si>
  <si>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</si>
  <si>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</si>
  <si>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</si>
  <si>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</si>
  <si>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</si>
  <si>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</si>
  <si>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</si>
  <si>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</si>
  <si>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</si>
  <si>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</si>
  <si>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</si>
  <si>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</si>
  <si>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</si>
  <si>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</si>
  <si>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</si>
  <si>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</si>
  <si>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</si>
  <si>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</si>
  <si>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</si>
  <si>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</si>
  <si>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</si>
  <si>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</si>
  <si>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</si>
  <si>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</si>
  <si>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</si>
  <si>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</si>
  <si>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</si>
  <si>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</si>
  <si>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</si>
  <si>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</si>
  <si>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</si>
  <si>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</si>
  <si>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</si>
  <si>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</si>
  <si>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</si>
  <si>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</si>
  <si>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</si>
  <si>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</si>
  <si>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</si>
  <si>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</si>
  <si>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</si>
  <si>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</si>
  <si>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</si>
  <si>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</si>
  <si>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</si>
  <si>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</si>
  <si>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</si>
  <si>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</si>
  <si>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</si>
  <si>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</si>
  <si>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</si>
  <si>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</si>
  <si>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</si>
  <si>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</si>
  <si>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</si>
  <si>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</si>
  <si>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</si>
  <si>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</si>
  <si>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</si>
  <si>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</si>
  <si>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</si>
  <si>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</si>
  <si>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</si>
  <si>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</si>
  <si>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</si>
  <si>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</si>
  <si>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</si>
  <si>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</si>
  <si>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</si>
  <si>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</si>
  <si>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</si>
  <si>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</si>
  <si>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</si>
  <si>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</si>
  <si>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</si>
  <si>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</si>
  <si>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</si>
  <si>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</si>
  <si>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</si>
  <si>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</si>
  <si>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</si>
  <si>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</si>
  <si>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</si>
  <si>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</si>
  <si>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</si>
  <si>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</si>
  <si>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</si>
  <si>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</si>
  <si>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</si>
  <si>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</si>
  <si>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</si>
  <si>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</si>
  <si>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</si>
  <si>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</si>
  <si>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</si>
  <si>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</si>
  <si>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</si>
  <si>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</si>
  <si>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</si>
  <si>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</si>
  <si>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</si>
  <si>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</si>
  <si>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</si>
  <si>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</si>
  <si>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</si>
  <si>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</si>
  <si>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</si>
  <si>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</si>
  <si>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</si>
  <si>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</si>
  <si>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</si>
  <si>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</si>
  <si>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</si>
  <si>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</si>
  <si>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</si>
  <si>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</si>
  <si>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</si>
  <si>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</si>
  <si>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</si>
  <si>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</si>
  <si>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</si>
  <si>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</si>
  <si>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</si>
  <si>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</si>
  <si>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</si>
  <si>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</si>
  <si>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</si>
  <si>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</si>
  <si>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</si>
  <si>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</si>
  <si>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</si>
  <si>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</si>
  <si>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</si>
  <si>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</si>
  <si>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</si>
  <si>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</si>
  <si>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</si>
  <si>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</si>
  <si>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</si>
  <si>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</si>
  <si>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</si>
  <si>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</si>
  <si>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</si>
  <si>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</si>
  <si>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</si>
  <si>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</si>
  <si>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</si>
  <si>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</si>
  <si>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</si>
  <si>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</si>
  <si>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</si>
  <si>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</si>
  <si>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</si>
  <si>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</si>
  <si>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</si>
  <si>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</si>
  <si>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</si>
  <si>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</si>
  <si>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</si>
  <si>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</si>
  <si>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</si>
  <si>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</si>
  <si>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</si>
  <si>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</si>
  <si>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</si>
  <si>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</si>
  <si>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</si>
  <si>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</si>
  <si>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</si>
  <si>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</si>
  <si>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</si>
  <si>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</si>
  <si>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</si>
  <si>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</si>
  <si>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</si>
  <si>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</si>
  <si>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</si>
  <si>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</si>
  <si>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</si>
  <si>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</si>
  <si>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</si>
  <si>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</si>
  <si>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</si>
  <si>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</si>
  <si>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</si>
  <si>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</si>
  <si>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</si>
  <si>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</si>
  <si>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</si>
  <si>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</si>
  <si>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</si>
  <si>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</si>
  <si>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</si>
  <si>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</si>
  <si>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</si>
  <si>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</si>
  <si>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</si>
  <si>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</si>
  <si>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</si>
  <si>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</si>
  <si>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</si>
  <si>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</si>
  <si>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</si>
  <si>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</si>
  <si>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</si>
  <si>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</si>
  <si>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</si>
  <si>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</si>
  <si>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</si>
  <si>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</si>
  <si>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</si>
  <si>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</si>
  <si>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</si>
  <si>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</si>
  <si>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</si>
  <si>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</si>
  <si>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</si>
  <si>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</si>
  <si>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</si>
  <si>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</si>
  <si>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</si>
  <si>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</si>
  <si>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</si>
  <si>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</si>
  <si>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</si>
  <si>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</si>
  <si>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</si>
  <si>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</si>
  <si>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</si>
  <si>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</si>
  <si>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</si>
  <si>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</si>
  <si>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</si>
  <si>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</si>
  <si>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</si>
  <si>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</si>
  <si>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</si>
  <si>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</si>
  <si>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</si>
  <si>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</si>
  <si>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</si>
  <si>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</si>
  <si>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</si>
  <si>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</si>
  <si>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</si>
  <si>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</si>
  <si>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</si>
  <si>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</si>
  <si>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</si>
  <si>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</si>
  <si>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</si>
  <si>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</si>
  <si>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</si>
  <si>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</si>
  <si>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</si>
  <si>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</si>
  <si>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</si>
  <si>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</si>
  <si>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</si>
  <si>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</si>
  <si>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</si>
  <si>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</si>
  <si>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</si>
  <si>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</si>
  <si>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</si>
  <si>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</si>
  <si>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</si>
  <si>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</si>
  <si>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</si>
  <si>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</si>
  <si>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</si>
  <si>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</si>
  <si>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</si>
  <si>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</si>
  <si>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</si>
  <si>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</si>
  <si>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</si>
  <si>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</si>
  <si>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</si>
  <si>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</si>
  <si>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</si>
  <si>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</si>
  <si>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</si>
  <si>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</si>
  <si>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</si>
  <si>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</si>
  <si>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</si>
  <si>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</si>
  <si>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</si>
  <si>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</si>
  <si>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</si>
  <si>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</si>
  <si>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</si>
  <si>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</si>
  <si>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</si>
  <si>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</si>
  <si>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</si>
  <si>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</si>
  <si>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</si>
  <si>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</si>
  <si>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</si>
  <si>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</si>
  <si>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</si>
  <si>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</si>
  <si>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</si>
  <si>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</si>
  <si>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</si>
  <si>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</si>
  <si>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</si>
  <si>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</si>
  <si>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</si>
  <si>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</si>
  <si>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</si>
  <si>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</si>
  <si>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</si>
  <si>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</si>
  <si>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</si>
  <si>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</si>
  <si>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</si>
  <si>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</si>
  <si>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</si>
  <si>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</si>
  <si>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</si>
  <si>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</si>
  <si>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</si>
  <si>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</si>
  <si>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</si>
  <si>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</si>
  <si>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</si>
  <si>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</si>
  <si>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</si>
  <si>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</si>
  <si>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</si>
  <si>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</si>
  <si>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</si>
  <si>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</si>
  <si>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</si>
  <si>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</si>
  <si>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</si>
  <si>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</si>
  <si>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</si>
  <si>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</si>
  <si>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</si>
  <si>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</si>
  <si>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</si>
  <si>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</si>
  <si>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</si>
  <si>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</si>
  <si>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</si>
  <si>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</si>
  <si>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</si>
  <si>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</si>
  <si>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</si>
  <si>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</si>
  <si>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</si>
  <si>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</si>
  <si>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</si>
  <si>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</si>
  <si>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</si>
  <si>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</si>
  <si>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</si>
  <si>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</si>
  <si>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</si>
  <si>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</si>
  <si>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</si>
  <si>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</si>
  <si>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</si>
  <si>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</si>
  <si>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</si>
  <si>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</si>
  <si>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</si>
  <si>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</si>
  <si>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</si>
  <si>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</si>
  <si>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</si>
  <si>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</si>
  <si>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</si>
  <si>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</si>
  <si>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</si>
  <si>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</si>
  <si>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</si>
  <si>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</si>
  <si>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</si>
  <si>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</si>
  <si>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</si>
  <si>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</si>
  <si>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</si>
  <si>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</si>
  <si>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</si>
  <si>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</si>
  <si>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</si>
  <si>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</si>
  <si>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</si>
  <si>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</si>
  <si>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</si>
  <si>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</si>
  <si>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</si>
  <si>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</si>
  <si>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</si>
  <si>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</si>
  <si>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</si>
  <si>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</si>
  <si>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</si>
  <si>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</si>
  <si>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</si>
  <si>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</si>
  <si>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</si>
  <si>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</si>
  <si>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</si>
  <si>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</si>
  <si>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</si>
  <si>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</si>
  <si>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</si>
  <si>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</si>
  <si>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</si>
  <si>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</si>
  <si>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</si>
  <si>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</si>
  <si>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</si>
  <si>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</si>
  <si>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</si>
  <si>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</si>
  <si>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</si>
  <si>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</si>
  <si>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</si>
  <si>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</si>
  <si>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</si>
  <si>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</si>
  <si>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</si>
  <si>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</si>
  <si>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</si>
  <si>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</si>
  <si>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</si>
  <si>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</si>
  <si>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</si>
  <si>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</si>
  <si>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</si>
  <si>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</si>
  <si>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</si>
  <si>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</si>
  <si>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</si>
  <si>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</si>
  <si>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</si>
  <si>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</si>
  <si>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</si>
  <si>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</si>
  <si>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</si>
  <si>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</si>
  <si>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</si>
  <si>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</si>
  <si>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</si>
  <si>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</si>
  <si>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</si>
  <si>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</si>
  <si>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</si>
  <si>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</si>
  <si>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</si>
  <si>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</si>
  <si>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</si>
  <si>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</si>
  <si>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</si>
  <si>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</si>
  <si>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</si>
  <si>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</si>
  <si>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</si>
  <si>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</si>
  <si>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</si>
  <si>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</si>
  <si>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</si>
  <si>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</si>
  <si>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</si>
  <si>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</si>
  <si>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</si>
  <si>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</si>
  <si>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</si>
  <si>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</si>
  <si>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</si>
  <si>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</si>
  <si>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</si>
  <si>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</si>
  <si>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</si>
  <si>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</si>
  <si>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</si>
  <si>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</si>
  <si>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</si>
  <si>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</si>
  <si>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</si>
  <si>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</si>
  <si>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</si>
  <si>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</si>
  <si>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</si>
  <si>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</si>
  <si>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</si>
  <si>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</si>
  <si>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</si>
  <si>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</si>
  <si>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</si>
  <si>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</si>
  <si>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</si>
  <si>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</si>
  <si>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</si>
  <si>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</si>
  <si>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</si>
  <si>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</si>
  <si>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</si>
  <si>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</si>
  <si>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</si>
  <si>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</si>
  <si>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</si>
  <si>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</si>
  <si>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</si>
  <si>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</si>
  <si>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</si>
  <si>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</si>
  <si>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</si>
  <si>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</si>
  <si>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</si>
  <si>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</si>
  <si>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</si>
  <si>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</si>
  <si>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</si>
  <si>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</si>
  <si>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</si>
  <si>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</si>
  <si>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</si>
  <si>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</si>
  <si>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</si>
  <si>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</si>
  <si>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</si>
  <si>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</si>
  <si>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</si>
  <si>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</si>
  <si>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</si>
  <si>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</si>
  <si>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</si>
  <si>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</si>
  <si>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</si>
  <si>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</si>
  <si>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</si>
  <si>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</si>
  <si>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</si>
  <si>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</si>
  <si>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</si>
  <si>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</si>
  <si>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</si>
  <si>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</si>
  <si>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</si>
  <si>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</si>
  <si>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</si>
  <si>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</si>
  <si>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</si>
  <si>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</si>
  <si>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</si>
  <si>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</si>
  <si>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</si>
  <si>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</si>
  <si>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</si>
  <si>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</si>
  <si>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</si>
  <si>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</si>
  <si>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</si>
  <si>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</si>
  <si>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</si>
  <si>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</si>
  <si>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</si>
  <si>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</si>
  <si>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</si>
  <si>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</si>
  <si>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</si>
  <si>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</si>
  <si>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</si>
  <si>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</si>
  <si>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</si>
  <si>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</si>
  <si>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</si>
  <si>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</si>
  <si>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</si>
  <si>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</si>
  <si>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</si>
  <si>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</si>
  <si>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</si>
  <si>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</si>
  <si>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</si>
  <si>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</si>
  <si>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</si>
  <si>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</si>
  <si>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</si>
  <si>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</si>
  <si>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</si>
  <si>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</si>
  <si>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</si>
  <si>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</si>
  <si>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</si>
  <si>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</si>
  <si>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</si>
  <si>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</si>
  <si>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</si>
  <si>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</si>
  <si>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</si>
  <si>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</si>
  <si>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</si>
  <si>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</si>
  <si>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</si>
  <si>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</si>
  <si>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</si>
  <si>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</si>
  <si>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</si>
  <si>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</si>
  <si>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</si>
  <si>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</si>
  <si>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</si>
  <si>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</si>
  <si>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</si>
  <si>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</si>
  <si>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</si>
  <si>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</si>
  <si>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</si>
  <si>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</si>
  <si>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</si>
  <si>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</si>
  <si>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</si>
  <si>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</si>
  <si>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</si>
  <si>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</si>
  <si>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</si>
  <si>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</si>
  <si>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</si>
  <si>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</si>
  <si>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</si>
  <si>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</si>
  <si>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</si>
  <si>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</si>
  <si>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</si>
  <si>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</si>
  <si>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</si>
  <si>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</si>
  <si>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</si>
  <si>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</si>
  <si>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</si>
  <si>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</si>
  <si>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</si>
  <si>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</si>
  <si>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</si>
  <si>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</si>
  <si>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</si>
  <si>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</si>
  <si>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</si>
  <si>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</si>
  <si>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</si>
  <si>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</si>
  <si>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</si>
  <si>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</si>
  <si>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</si>
  <si>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</si>
  <si>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</si>
  <si>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</si>
  <si>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</si>
  <si>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</si>
  <si>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</si>
  <si>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</si>
  <si>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</si>
  <si>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</si>
  <si>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</si>
  <si>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</si>
  <si>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</si>
  <si>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</si>
  <si>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</si>
  <si>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</si>
  <si>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</si>
  <si>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</si>
  <si>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</si>
  <si>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</si>
  <si>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</si>
  <si>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</si>
  <si>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</si>
  <si>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</si>
  <si>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</si>
  <si>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</si>
  <si>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</si>
  <si>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</si>
  <si>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</si>
  <si>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</si>
  <si>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</si>
  <si>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</si>
  <si>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</si>
  <si>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</si>
  <si>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</si>
  <si>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</si>
  <si>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</si>
  <si>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</si>
  <si>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</si>
  <si>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</si>
  <si>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</si>
  <si>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</si>
  <si>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</si>
  <si>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</si>
  <si>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</si>
  <si>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</si>
  <si>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</si>
  <si>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</si>
  <si>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</si>
  <si>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</si>
  <si>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</si>
  <si>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</si>
  <si>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</si>
  <si>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</si>
  <si>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</si>
  <si>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</si>
  <si>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</si>
  <si>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</si>
  <si>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</si>
  <si>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</si>
  <si>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</si>
  <si>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</si>
  <si>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</si>
  <si>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</si>
  <si>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</si>
  <si>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</si>
  <si>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</si>
  <si>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</si>
  <si>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</si>
  <si>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</si>
  <si>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</si>
  <si>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</si>
  <si>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</si>
  <si>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</si>
  <si>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</si>
  <si>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</si>
  <si>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</si>
  <si>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</si>
  <si>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</si>
  <si>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</si>
  <si>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</si>
  <si>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</si>
  <si>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</si>
  <si>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</si>
  <si>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</si>
  <si>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</si>
  <si>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</si>
  <si>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</si>
  <si>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</si>
  <si>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</si>
  <si>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</si>
  <si>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</si>
  <si>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</si>
  <si>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</si>
  <si>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</si>
  <si>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</si>
  <si>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</si>
  <si>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</si>
  <si>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</si>
  <si>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</si>
  <si>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</si>
  <si>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</si>
  <si>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</si>
  <si>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</si>
  <si>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</si>
  <si>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</si>
  <si>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</si>
  <si>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</si>
  <si>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</si>
  <si>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</si>
  <si>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</si>
  <si>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</si>
  <si>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</si>
  <si>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</si>
  <si>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</si>
  <si>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</si>
  <si>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</si>
  <si>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</si>
  <si>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</si>
  <si>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</si>
  <si>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</si>
  <si>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</si>
  <si>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</si>
  <si>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</si>
  <si>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</si>
  <si>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</si>
  <si>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</si>
  <si>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</si>
  <si>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</si>
  <si>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</si>
  <si>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</si>
  <si>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</si>
  <si>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</si>
  <si>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</si>
  <si>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</si>
  <si>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</si>
  <si>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</si>
  <si>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</si>
  <si>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</si>
  <si>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</si>
  <si>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</si>
  <si>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</si>
  <si>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</si>
  <si>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</si>
  <si>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</si>
  <si>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</si>
  <si>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</si>
  <si>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</si>
  <si>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</si>
  <si>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</si>
  <si>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</si>
  <si>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</si>
  <si>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</si>
  <si>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</si>
  <si>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</si>
  <si>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</si>
  <si>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</si>
  <si>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</si>
  <si>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</si>
  <si>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</si>
  <si>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</si>
  <si>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</si>
  <si>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</si>
  <si>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</si>
  <si>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</si>
  <si>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</si>
  <si>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</si>
  <si>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</si>
  <si>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</si>
  <si>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</si>
  <si>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</si>
  <si>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</si>
  <si>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</si>
  <si>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</si>
  <si>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</si>
  <si>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</si>
  <si>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</si>
  <si>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</si>
  <si>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</si>
  <si>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</si>
  <si>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</si>
  <si>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</si>
  <si>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</si>
  <si>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</si>
  <si>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</si>
  <si>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</si>
  <si>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</si>
  <si>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</si>
  <si>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</si>
  <si>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</si>
  <si>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</si>
  <si>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</si>
  <si>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</si>
  <si>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</si>
  <si>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</si>
  <si>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</si>
  <si>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</si>
  <si>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</si>
  <si>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</si>
  <si>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</si>
  <si>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</si>
  <si>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</si>
  <si>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</si>
  <si>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</si>
  <si>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</si>
  <si>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</si>
  <si>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</si>
  <si>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</si>
  <si>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</si>
  <si>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</si>
  <si>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</si>
  <si>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</si>
  <si>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</si>
  <si>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</si>
  <si>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</si>
  <si>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</si>
  <si>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</si>
  <si>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</si>
  <si>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</si>
  <si>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</si>
  <si>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</si>
  <si>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</si>
  <si>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</si>
  <si>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</si>
  <si>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</si>
  <si>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</si>
  <si>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</si>
  <si>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</si>
  <si>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</si>
  <si>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</si>
  <si>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</si>
  <si>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</si>
  <si>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</si>
  <si>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</si>
  <si>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</si>
  <si>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</si>
  <si>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</si>
  <si>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</si>
  <si>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</si>
  <si>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</si>
  <si>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</si>
  <si>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</si>
  <si>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</si>
  <si>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</si>
  <si>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</si>
  <si>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</si>
  <si>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</si>
  <si>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</si>
  <si>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</si>
  <si>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</si>
  <si>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</si>
  <si>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</si>
  <si>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</si>
  <si>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</si>
  <si>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</si>
  <si>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</si>
  <si>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</si>
  <si>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</si>
  <si>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</si>
  <si>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</si>
  <si>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</si>
  <si>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</si>
  <si>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</si>
  <si>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</si>
  <si>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</si>
  <si>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</si>
  <si>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</si>
  <si>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</si>
  <si>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</si>
  <si>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</si>
  <si>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</si>
  <si>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</si>
  <si>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</si>
  <si>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</si>
  <si>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</si>
  <si>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</si>
  <si>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</si>
  <si>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</si>
  <si>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</si>
  <si>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</si>
  <si>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</si>
  <si>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</si>
  <si>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</si>
  <si>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</si>
  <si>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</si>
  <si>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</si>
  <si>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</si>
  <si>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</si>
  <si>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</si>
  <si>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</si>
  <si>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</si>
  <si>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</si>
  <si>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</si>
  <si>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</si>
  <si>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</si>
  <si>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</si>
  <si>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</si>
  <si>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</si>
  <si>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</si>
  <si>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</si>
  <si>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</si>
  <si>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</si>
  <si>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</si>
  <si>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</si>
  <si>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</si>
  <si>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</si>
  <si>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</si>
  <si>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</si>
  <si>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</si>
  <si>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</si>
  <si>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</si>
  <si>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</si>
  <si>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</si>
  <si>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</si>
  <si>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</si>
  <si>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</si>
  <si>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</si>
  <si>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</si>
  <si>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</si>
  <si>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</si>
  <si>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</si>
  <si>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</si>
  <si>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</si>
  <si>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</si>
  <si>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</si>
  <si>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</si>
  <si>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</si>
  <si>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</si>
  <si>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</si>
  <si>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</si>
  <si>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</si>
  <si>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</si>
  <si>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</si>
  <si>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</si>
  <si>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</si>
  <si>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</si>
  <si>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</si>
  <si>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</si>
  <si>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</si>
  <si>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</si>
  <si>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</si>
  <si>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</si>
  <si>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</si>
  <si>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</si>
  <si>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</si>
  <si>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</si>
  <si>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</si>
  <si>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</si>
  <si>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</si>
  <si>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</si>
  <si>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</si>
  <si>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</si>
  <si>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</si>
  <si>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</si>
  <si>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</si>
  <si>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</si>
  <si>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</si>
  <si>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</si>
  <si>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</si>
  <si>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</si>
  <si>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</si>
  <si>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</si>
  <si>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</si>
  <si>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</si>
  <si>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</si>
  <si>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</si>
  <si>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</si>
  <si>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</si>
  <si>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</si>
  <si>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</si>
  <si>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</si>
  <si>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</si>
  <si>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</si>
  <si>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</si>
  <si>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</si>
  <si>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</si>
  <si>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</si>
  <si>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</si>
  <si>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</si>
  <si>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</si>
  <si>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</si>
  <si>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</si>
  <si>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</si>
  <si>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</si>
  <si>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</si>
  <si>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</si>
  <si>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</si>
  <si>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</si>
  <si>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</si>
  <si>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</si>
  <si>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</si>
  <si>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</si>
  <si>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</si>
  <si>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</si>
  <si>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</si>
  <si>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</si>
  <si>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</si>
  <si>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</si>
  <si>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</si>
  <si>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</si>
  <si>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</si>
  <si>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</si>
  <si>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</si>
  <si>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</si>
  <si>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</si>
  <si>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</si>
  <si>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</si>
  <si>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</si>
  <si>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</si>
  <si>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</si>
  <si>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</si>
  <si>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</si>
  <si>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</si>
  <si>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</si>
  <si>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</si>
  <si>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</si>
  <si>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</si>
  <si>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</si>
  <si>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</si>
  <si>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</si>
  <si>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</si>
  <si>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</si>
  <si>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</si>
  <si>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</si>
  <si>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</si>
  <si>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</si>
  <si>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</si>
  <si>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</si>
  <si>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</si>
  <si>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</si>
  <si>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</si>
  <si>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</si>
  <si>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</si>
  <si>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</si>
  <si>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</si>
  <si>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</si>
  <si>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</si>
  <si>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</si>
  <si>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</si>
  <si>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</si>
  <si>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</si>
  <si>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</si>
  <si>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</si>
  <si>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</si>
  <si>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</si>
  <si>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</si>
  <si>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</si>
  <si>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</si>
  <si>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</si>
  <si>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</si>
  <si>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</si>
  <si>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</si>
  <si>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</si>
  <si>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</si>
  <si>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</si>
  <si>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</si>
  <si>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</si>
  <si>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</si>
  <si>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</si>
  <si>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</si>
  <si>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</si>
  <si>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</si>
  <si>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</si>
  <si>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</si>
  <si>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</si>
  <si>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</si>
  <si>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</si>
  <si>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</si>
  <si>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</si>
  <si>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</si>
  <si>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</si>
  <si>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</si>
  <si>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</si>
  <si>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</si>
  <si>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</si>
  <si>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</si>
  <si>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</si>
  <si>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</si>
  <si>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</si>
  <si>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</si>
  <si>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</si>
  <si>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</si>
  <si>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</si>
  <si>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</si>
  <si>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</si>
  <si>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</si>
  <si>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</si>
  <si>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</si>
  <si>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</si>
  <si>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</si>
  <si>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</si>
  <si>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</si>
  <si>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</si>
  <si>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</si>
  <si>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</si>
  <si>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</si>
  <si>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</si>
  <si>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</si>
  <si>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</si>
  <si>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</si>
  <si>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</si>
  <si>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</si>
  <si>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</si>
  <si>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</si>
  <si>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</si>
  <si>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</si>
  <si>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</si>
  <si>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</si>
  <si>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</si>
  <si>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</si>
  <si>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</si>
  <si>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</si>
  <si>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</si>
  <si>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</si>
  <si>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</si>
  <si>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</si>
  <si>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</si>
  <si>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</si>
  <si>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</si>
  <si>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</si>
  <si>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</si>
  <si>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</si>
  <si>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</si>
  <si>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</si>
  <si>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</si>
  <si>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</si>
  <si>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</si>
  <si>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</si>
  <si>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</si>
  <si>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</si>
  <si>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</si>
  <si>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</si>
  <si>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</si>
  <si>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</si>
  <si>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</si>
  <si>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</si>
  <si>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</si>
  <si>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</si>
  <si>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</si>
  <si>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</si>
  <si>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</si>
  <si>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</si>
  <si>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</si>
  <si>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</si>
  <si>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</si>
  <si>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</si>
  <si>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</si>
  <si>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</si>
  <si>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</si>
  <si>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</si>
  <si>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</si>
  <si>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</si>
  <si>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</si>
  <si>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</si>
  <si>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</si>
  <si>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</si>
  <si>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</si>
  <si>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</si>
  <si>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</si>
  <si>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</si>
  <si>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</si>
  <si>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</si>
  <si>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</si>
  <si>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</si>
  <si>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</si>
  <si>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</si>
  <si>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</si>
  <si>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</si>
  <si>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</si>
  <si>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</si>
  <si>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</si>
  <si>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</si>
  <si>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</si>
  <si>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</si>
  <si>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</si>
  <si>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</si>
  <si>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</si>
  <si>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</si>
  <si>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</si>
  <si>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</si>
  <si>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</si>
  <si>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</si>
  <si>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</si>
  <si>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</si>
  <si>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</si>
  <si>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</si>
  <si>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</si>
  <si>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</si>
  <si>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</si>
  <si>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</si>
  <si>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</si>
  <si>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</si>
  <si>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</si>
  <si>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</si>
  <si>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</si>
  <si>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</si>
  <si>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</si>
  <si>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</si>
  <si>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</si>
  <si>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</si>
  <si>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</si>
  <si>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</si>
  <si>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</si>
  <si>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</si>
  <si>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</si>
  <si>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</si>
  <si>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</si>
  <si>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</si>
  <si>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</si>
  <si>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</si>
  <si>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</si>
  <si>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</si>
  <si>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</si>
  <si>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</si>
  <si>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</si>
  <si>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</si>
  <si>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</si>
  <si>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</si>
  <si>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</si>
  <si>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</si>
  <si>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</si>
  <si>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</si>
  <si>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</si>
  <si>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</si>
  <si>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</si>
  <si>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</si>
  <si>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</si>
  <si>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</si>
  <si>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</si>
  <si>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</si>
  <si>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</si>
  <si>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</si>
  <si>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</si>
  <si>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</si>
  <si>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</si>
  <si>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</si>
  <si>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</si>
  <si>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</si>
  <si>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</si>
  <si>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</si>
  <si>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</si>
  <si>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</si>
  <si>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</si>
  <si>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</si>
  <si>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</si>
  <si>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</si>
  <si>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</si>
  <si>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</si>
  <si>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</si>
  <si>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</si>
  <si>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</si>
  <si>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</si>
  <si>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</si>
  <si>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</si>
  <si>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</si>
  <si>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</si>
  <si>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</si>
  <si>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</si>
  <si>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</si>
  <si>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</si>
  <si>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</si>
  <si>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</si>
  <si>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</si>
  <si>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</si>
  <si>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</si>
  <si>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</si>
  <si>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</si>
  <si>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</si>
  <si>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</si>
  <si>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</si>
  <si>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</si>
  <si>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</si>
  <si>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</si>
  <si>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</si>
  <si>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</si>
  <si>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</si>
  <si>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</si>
  <si>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</si>
  <si>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</si>
  <si>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</si>
  <si>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</si>
  <si>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</si>
  <si>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</si>
  <si>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</si>
  <si>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</si>
  <si>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</si>
  <si>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</si>
  <si>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</si>
  <si>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</si>
  <si>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</si>
  <si>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</si>
  <si>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</si>
  <si>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</si>
  <si>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</si>
  <si>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</si>
  <si>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</si>
  <si>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</si>
  <si>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</si>
  <si>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</si>
  <si>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</si>
  <si>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</si>
  <si>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</si>
  <si>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</si>
  <si>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</si>
  <si>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</si>
  <si>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</si>
  <si>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</si>
  <si>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</si>
  <si>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</si>
  <si>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</si>
  <si>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</si>
  <si>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</si>
  <si>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</si>
  <si>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</si>
  <si>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</si>
  <si>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</si>
  <si>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</si>
  <si>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</si>
  <si>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</si>
  <si>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</si>
  <si>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</si>
  <si>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</si>
  <si>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</si>
  <si>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</si>
  <si>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</si>
  <si>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</si>
  <si>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</si>
  <si>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</si>
  <si>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</si>
  <si>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</si>
  <si>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</si>
  <si>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</si>
  <si>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</si>
  <si>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</si>
  <si>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</si>
  <si>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</si>
  <si>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</si>
  <si>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</si>
  <si>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</si>
  <si>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</si>
  <si>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</si>
  <si>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</si>
  <si>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</si>
  <si>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</si>
  <si>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</si>
  <si>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</si>
  <si>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</si>
  <si>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</si>
  <si>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</si>
  <si>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</si>
  <si>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</si>
  <si>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</si>
  <si>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</si>
  <si>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</si>
  <si>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</si>
  <si>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</si>
  <si>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</si>
  <si>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</si>
  <si>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</si>
  <si>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</si>
  <si>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</si>
  <si>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</si>
  <si>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</si>
  <si>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</si>
  <si>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</si>
  <si>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</si>
  <si>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</si>
  <si>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</si>
  <si>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</si>
  <si>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</si>
  <si>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</si>
  <si>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</si>
  <si>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</si>
  <si>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</si>
  <si>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</si>
  <si>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</si>
  <si>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</si>
  <si>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</si>
  <si>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</si>
  <si>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</si>
  <si>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</si>
  <si>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</si>
  <si>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</si>
  <si>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</si>
  <si>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</si>
  <si>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</si>
  <si>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</si>
  <si>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</si>
  <si>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</si>
  <si>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</si>
  <si>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</si>
  <si>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</si>
  <si>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</si>
  <si>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</si>
  <si>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</si>
  <si>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</si>
  <si>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</si>
  <si>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</si>
  <si>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</si>
  <si>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</si>
  <si>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</si>
  <si>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</si>
  <si>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</si>
  <si>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</si>
  <si>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</si>
  <si>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</si>
  <si>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</si>
  <si>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</si>
  <si>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</si>
  <si>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</si>
  <si>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</si>
  <si>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</si>
  <si>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</si>
  <si>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</si>
  <si>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</si>
  <si>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</si>
  <si>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</si>
  <si>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</si>
  <si>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</si>
  <si>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</si>
  <si>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</si>
  <si>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</si>
  <si>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</si>
  <si>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</si>
  <si>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</si>
  <si>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</si>
  <si>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</si>
  <si>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</si>
  <si>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</si>
  <si>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</si>
  <si>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</si>
  <si>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</si>
  <si>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</si>
  <si>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</si>
  <si>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</si>
  <si>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</si>
  <si>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</si>
  <si>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</si>
  <si>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</si>
  <si>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</si>
  <si>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</si>
  <si>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</si>
  <si>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</si>
  <si>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</si>
  <si>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</si>
  <si>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</si>
  <si>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</si>
  <si>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</si>
  <si>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</si>
  <si>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</si>
  <si>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</si>
  <si>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</si>
  <si>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</si>
  <si>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</si>
  <si>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</si>
  <si>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</si>
  <si>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</si>
  <si>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</si>
  <si>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</si>
  <si>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</si>
  <si>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</si>
  <si>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</si>
  <si>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</si>
  <si>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</si>
  <si>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</si>
  <si>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</si>
  <si>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</si>
  <si>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</si>
  <si>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</si>
  <si>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</si>
  <si>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</si>
  <si>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</si>
  <si>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</si>
  <si>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</si>
  <si>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</si>
  <si>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</si>
  <si>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</si>
  <si>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</si>
  <si>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</si>
  <si>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</si>
  <si>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</si>
  <si>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</si>
  <si>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</si>
  <si>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</si>
  <si>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</si>
  <si>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</si>
  <si>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</si>
  <si>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</si>
  <si>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</si>
  <si>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</si>
  <si>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</si>
  <si>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</si>
  <si>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</si>
  <si>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</si>
  <si>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</si>
  <si>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</si>
  <si>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</si>
  <si>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</si>
  <si>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</si>
  <si>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</si>
  <si>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</si>
  <si>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</si>
  <si>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</si>
  <si>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</si>
  <si>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</si>
  <si>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</si>
  <si>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</si>
  <si>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</si>
  <si>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</si>
  <si>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</si>
  <si>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</si>
  <si>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</si>
  <si>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</si>
  <si>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</si>
  <si>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</si>
  <si>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</si>
  <si>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</si>
  <si>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</si>
  <si>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</si>
  <si>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</si>
  <si>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</si>
  <si>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</si>
  <si>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</si>
  <si>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</si>
  <si>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</si>
  <si>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</si>
  <si>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</si>
  <si>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</si>
  <si>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</si>
  <si>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</si>
  <si>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</si>
  <si>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</si>
  <si>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</si>
  <si>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</si>
  <si>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</si>
  <si>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</si>
  <si>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</si>
  <si>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</si>
  <si>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</si>
  <si>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</si>
  <si>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</si>
  <si>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</si>
  <si>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</si>
  <si>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</si>
  <si>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</si>
  <si>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</si>
  <si>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</si>
  <si>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</si>
  <si>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</si>
  <si>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</si>
  <si>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</si>
  <si>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</si>
  <si>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</si>
  <si>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</si>
  <si>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</si>
  <si>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</si>
  <si>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</si>
  <si>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</si>
  <si>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</si>
  <si>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</si>
  <si>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</si>
  <si>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</si>
  <si>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</si>
  <si>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</si>
  <si>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</si>
  <si>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</si>
  <si>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</si>
  <si>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</si>
  <si>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</si>
  <si>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</si>
  <si>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</si>
  <si>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</si>
  <si>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</si>
  <si>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</si>
  <si>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</si>
  <si>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</si>
  <si>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</si>
  <si>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</si>
  <si>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</si>
  <si>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</si>
  <si>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</si>
  <si>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</si>
  <si>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</si>
  <si>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</si>
  <si>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</si>
  <si>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</si>
  <si>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</si>
  <si>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</si>
  <si>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</si>
  <si>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</si>
  <si>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</si>
  <si>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</si>
  <si>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</si>
  <si>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</si>
  <si>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</si>
  <si>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</si>
  <si>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</si>
  <si>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</si>
  <si>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</si>
  <si>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</si>
  <si>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</si>
  <si>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</si>
  <si>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PCM-20251020-00000738</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</si>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</sst>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287.44731041666819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6.9519979166652774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0.33982199073943775</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t="s">
        <v>38964</v>
      </c>
      <c r="F5" s="138">
        <v>45950.367708333331</v>
      </c>
      <c r="G5" s="139">
        <f ca="1">IFERROR(NOW()-F5,"")</f>
        <v>2.802800926292548E-2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45950.395736342594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45950.395736342594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45950.395736342594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45950.395736342594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45950.395736342594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45950.395736342594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45950.395736342594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45950.395736342594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45950.395736342594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45950.395736342594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45950.395736342594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45950.395736342594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45950.395736342594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45950.395736342594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45950.395736342594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45950.395736342594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45950.395736342594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45950.395736342594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45950.395736342594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45950.395736342594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45950.395736342594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45950.395736342594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45950.395736342594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45950.395736342594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45950.395736342594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45950.395736342594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45950.395736342594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45950.395736342594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45950.395736342594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45950.395736342594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45950.395736342594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45950.395736342594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45950.395736342594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45950.395736342594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45950.395736342594</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45950.395736342594</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45950.395736342594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45950.395736342594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45950.395736342594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45950.395736342594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45950.395736342594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45950.395736342594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45950.395736342594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45950.395736342594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45950.395736342594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45950.395736342594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45950.395736342594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45950.395736342594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45950.395736342594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45950.395736342594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45950.395736342594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45950.395736342594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45950.395736342594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45950.395736342594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45950.395736342594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45950.395736342594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45950.395736342594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45950.395736342594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45950.395736342594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45950.395736342594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45950.395736342594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45950.395736342594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45950.395736342594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45950.395736342594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45950.395736342594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45950.395736342594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45950.395736342594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45950.395736342594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45950.395736342594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45950.395736342594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45950.395736342594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45950.395736342594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45950.395736342594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45950.395736342594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45950.395736342594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45950.395736342594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45950.395736342594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45950.395736342594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45950.395736342594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45950.395736342594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45950.395736342594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45950.395736342594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45950.395736342594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45950.395736342594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45950.395736342594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45950.395736342594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45950.395736342594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45950.395736342594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45950.395736342594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45950.395736342594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45950.395736342594</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45950.395736342594</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143.66865300926293</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125.39589837963285</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5.8999608796293614</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0.49455578703782521</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0.11856041666760575</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45950.395736342594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45950.395736342594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45950.395736342594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45950.395736342594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45950.395736342594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45950.395736342594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45950.395736342594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45950.395736342594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45950.395736342594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45950.395736342594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45950.395736342594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45950.395736342594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45950.395736342594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45950.395736342594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45950.395736342594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45950.395736342594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45950.395736342594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45950.395736342594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45950.395736342594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45950.395736342594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45950.395736342594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45950.395736342594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45950.395736342594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45950.395736342594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45950.395736342594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45950.395736342594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45950.395736342594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45950.395736342594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45950.395736342594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45950.395736342594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45950.395736342594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45950.395736342594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45950.395736342594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45950.395736342594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45950.395736342594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45950.395736342594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45950.395736342594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45950.395736342594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45950.395736342594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45950.395736342594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45950.395736342594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45950.395736342594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45950.395736342594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45950.395736342594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45950.395736342594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45950.395736342594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45950.395736342594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45950.395736342594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45950.395736342594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45950.395736342594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45950.395736342594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45950.395736342594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45950.395736342594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45950.395736342594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45950.395736342594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45950.395736342594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45950.395736342594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45950.395736342594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45950.395736342594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45950.395736342594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45950.395736342594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45950.395736342594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45950.395736342594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45950.395736342594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45950.395736342594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45950.395736342594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45950.395736342594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45950.395736342594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45950.395736342594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45950.395736342594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45950.395736342594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45950.395736342594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45950.395736342594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45950.395736342594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45950.395736342594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45950.395736342594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45950.395736342594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45950.395736342594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45950.395736342594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45950.395736342594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45950.395736342594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45950.395736342594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45950.395736342594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45950.395736342594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45950.395736342594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45950.395736342594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45950.395736342594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45950.395736342594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45950.395736342594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45950.395736342594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45950.395736342594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45950.395736342594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45950.395736342594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45950.395736342594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45950.395736342594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45950.395736342594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45950.395736342594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45950.395736342594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45950.395736342594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45950.395736342594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45950.395736342594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45950.395736342594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45950.395736342594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45950.395736342594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45950.395736342594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45950.395736342594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45950.395736342594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45950.395736342594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45950.395736342594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45950.395736342594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45950.395736342594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45950.395736342594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45950.395736342594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45950.395736342594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45950.395736342594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45950.395736342594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45950.395736342594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45950.395736342594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45950.395736342594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45950.395736342594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45950.395736342594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45950.395736342594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45950.395736342594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45950.395736342594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45950.395736342594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45950.395736342594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45950.395736342594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45950.395736342594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45950.395736342594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45950.395736342594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45950.395736342594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45950.395736342594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45950.395736342594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45950.395736342594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45950.395736342594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45950.395736342594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45950.395736342594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45950.395736342594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45950.395736342594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45950.395736342594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45950.395736342594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45950.395736342594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45950.395736342594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45950.395736342594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45950.395736342594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45950.395736342594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45950.395736342594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45950.395736342594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45950.395736342594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45950.395736342594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45950.395736342594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45950.395736342594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45950.395736342594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45950.395736342594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45950.395736342594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45950.395736342594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45950.395736342594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45950.395736342594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45950.395736342594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45950.395736342594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45950.395736342594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45950.395736342594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45950.395736342594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45950.395736342594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45950.395736342594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45950.395736342594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45950.395736342594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45950.395736342594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45950.395736342594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45950.395736342594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45950.395736342594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45950.395736342594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45950.395736342594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45950.395736342594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45950.395736342594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45950.395736342594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45950.395736342594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45950.395736342594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45950.395736342594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45950.395736342594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45950.395736342594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45950.395736342594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45950.395736342594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45950.395736342594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45950.395736342594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45950.395736342594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45950.395736342594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45950.395736342594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45950.395736342594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45950.395736342594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45950.395736342594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45950.395736342594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45950.395736342594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45950.395736342594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45950.395736342594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45950.395736342594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45950.395736342594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45950.395736342594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45950.395736342594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45950.395736342594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45950.395736342594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45950.395736342594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45950.395736342594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45950.395736342594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45950.395736342594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45950.395736342594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45950.395736342594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45950.395736342594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45950.395736342594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45950.395736342594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45950.395736342594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45950.395736342594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45950.395736342594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45950.395736342594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45950.395736342594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45950.395736342594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45950.395736342594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45950.395736342594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45950.395736342594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45950.395736342594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45950.395736342594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45950.395736342594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45950.395736342594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45950.395736342594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45950.395736342594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45950.395736342594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45950.395736342594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45950.395736342594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45950.395736342594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45950.395736342594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45950.395736342594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45950.395736342594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45950.395736342594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45950.395736342594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45950.395736342594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45950.395736342594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45950.395736342594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45950.395736342594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45950.395736342594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45950.395736342594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45950.395736342594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45950.395736342594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45950.395736342594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45950.395736342594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45950.395736342594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45950.395736342594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45950.395736342594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45950.395736342594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45950.395736342594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45950.395736342594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45950.395736342594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45950.395736342594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45950.395736342594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45950.395736342594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45950.395736342594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45950.395736342594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45950.395736342594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45950.395736342594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45950.395736342594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45950.395736342594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45950.395736342594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45950.395736342594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45950.395736342594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45950.395736342594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45950.395736342594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45950.395736342594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45950.395736342594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45950.395736342594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45950.395736342594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45950.395736342594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45950.395736342594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45950.395736342594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45950.395736342594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45950.395736342594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45950.395736342594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45950.395736342594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45950.395736342594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45950.395736342594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45950.395736342594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45950.395736342594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45950.395736342594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45950.395736342594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45950.395736342594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45950.395736342594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45950.395736342594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45950.395736342594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45950.395736342594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45950.395736342594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45950.395736342594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45950.395736342594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45950.395736342594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45950.395736342594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45950.395736342594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45950.395736342594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45950.395736342594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45950.395736342594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45950.395736342594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45950.395736342594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45950.395736342594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45950.395736342594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45950.395736342594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45950.395736342594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45950.395736342594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45950.395736342594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45950.395736342594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45950.395736342594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45950.395736342594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45950.395736342594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45950.395736342594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45950.395736342594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45950.395736342594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45950.395736342594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45950.395736342594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45950.395736342594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45950.395736342594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45950.395736342594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45950.395736342594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45950.395736342594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45950.395736342594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45950.395736342594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45950.395736342594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45950.395736342594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45950.395736342594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45950.395736342594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45950.395736342594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45950.395736342594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45950.395736342594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45950.395736342594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45950.395736342594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45950.395736342594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45950.395736342594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45950.395736342594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45950.395736342594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45950.395736342594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45950.395736342594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45950.395736342594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45950.395736342594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45950.395736342594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45950.395736342594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45950.395736342594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45950.395736342594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45950.395736342594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45950.395736342594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45950.395736342594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45950.395736342594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45950.395736342594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45950.395736342594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45950.395736342594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45950.395736342594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45950.395736342594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45950.395736342594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45950.395736342594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45950.395736342594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45950.395736342594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45950.395736342594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45950.395736342594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45950.395736342594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45950.395736342594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45950.395736342594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45950.395736342594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45950.395736342594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45950.395736342594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45950.395736342594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45950.395736342594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45950.395736342594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45950.395736342594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45950.395736342594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45950.395736342594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45950.395736342594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45950.395736342594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45950.395736342594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45950.395736342594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45950.395736342594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45950.395736342594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45950.395736342594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45950.395736342594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45950.395736342594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45950.395736342594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45950.395736342594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45950.395736342594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45950.395736342594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45950.395736342594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45950.395736342594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45950.395736342594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45950.395736342594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45950.395736342594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45950.395736342594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45950.395736342594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45950.395736342594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45950.395736342594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45950.395736342594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45950.395736342594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45950.395736342594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45950.395736342594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45950.395736342594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45950.395736342594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45950.395736342594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45950.395736342594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45950.395736342594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45950.395736342594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45950.395736342594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45950.395736342594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45950.395736342594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45950.395736342594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45950.395736342594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45950.395736342594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45950.395736342594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45950.395736342594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45950.395736342594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45950.395736342594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45950.395736342594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45950.395736342594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45950.395736342594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45950.395736342594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45950.395736342594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45950.395736342594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45950.395736342594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45950.395736342594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45950.395736342594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45950.395736342594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45950.395736342594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45950.395736342594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45950.395736342594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45950.395736342594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45950.395736342594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45950.395736342594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45950.395736342594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45950.395736342594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45950.395736342594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45950.395736342594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45950.395736342594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45950.395736342594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45950.395736342594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45950.395736342594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45950.395736342594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45950.395736342594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45950.395736342594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45950.395736342594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45950.395736342594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45950.395736342594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45950.395736342594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45950.395736342594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45950.395736342594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45950.395736342594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45950.395736342594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45950.395736342594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45950.395736342594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45950.395736342594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45950.395736342594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45950.395736342594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45950.395736342594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45950.395736342594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45950.395736342594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45950.395736342594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45950.395736342594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45950.395736342594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45950.395736342594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45950.395736342594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45950.395736342594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45950.395736342594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45950.395736342594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45950.395736342594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45950.395736342594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45950.395736342594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45950.395736342594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45950.395736342594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45950.395736342594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45950.395736342594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45950.395736342594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45950.395736342594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45950.395736342594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45950.395736342594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45950.395736342594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45950.395736342594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45950.395736342594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45950.395736342594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45950.395736342594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45950.395736342594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45950.395736342594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45950.395736342594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45950.395736342594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45950.395736342594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45950.395736342594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45950.395736342594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45950.395736342594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45950.395736342594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45950.395736342594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45950.395736342594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45950.395736342594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45950.395736342594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45950.395736342594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45950.395736342594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45950.395736342594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45950.395736342594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45950.395736342594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45950.395736342594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45950.395736342594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45950.395736342594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45950.395736342594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45950.395736342594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45950.395736342594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45950.395736342594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45950.395736342594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45950.395736342594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45950.395736342594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45950.395736342594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45950.395736342594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45950.395736342594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45950.395736342594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45950.395736342594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45950.395736342594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45950.395736342594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45950.395736342594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45950.395736342594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45950.395736342594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45950.395736342594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45950.395736342594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45950.395736342594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45950.395736342594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45950.395736342594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45950.395736342594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45950.395736342594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45950.395736342594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45950.395736342594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45950.395736342594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45950.395736342594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45950.395736342594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45950.395736342594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45950.395736342594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45950.395736342594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45950.395736342594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45950.395736342594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45950.395736342594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45950.395736342594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45950.395736342594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45950.395736342594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45950.395736342594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45950.395736342594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45950.395736342594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45950.395736342594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45950.395736342594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45950.395736342594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45950.395736342594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45950.395736342594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45950.395736342594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45950.395736342594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45950.395736342594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45950.395736342594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45950.395736342594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45950.395736342594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45950.395736342594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45950.395736342594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45950.395736342594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45950.395736342594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45950.395736342594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45950.395736342594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45950.395736342594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45950.395736342594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45950.395736342594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45950.395736342594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45950.395736342594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45950.395736342594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45950.395736342594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45950.395736342594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45950.395736342594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45950.395736342594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45950.395736342594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45950.395736342594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45950.395736342594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45950.395736342594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45950.395736342594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45950.395736342594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45950.395736342594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45950.395736342594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45950.395736342594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45950.395736342594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45950.395736342594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45950.395736342594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45950.395736342594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45950.395736342594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45950.395736342594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45950.395736342594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45950.395736342594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45950.395736342594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45950.395736342594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45950.395736342594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45950.395736342594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45950.395736342594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45950.395736342594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45950.395736342594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45950.395736342594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45950.395736342594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45950.395736342594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45950.395736342594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45950.395736342594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45950.395736342594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45950.395736342594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45950.395736342594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45950.395736342594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45950.395736342594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45950.395736342594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45950.395736342594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45950.395736342594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45950.395736342594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45950.395736342594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45950.395736342594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45950.395736342594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45950.395736342594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45950.395736342594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45950.395736342594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45950.395736342594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45950.395736342594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45950.395736342594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45950.395736342594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45950.395736342594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45950.395736342594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45950.395736342594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45950.395736342594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45950.395736342594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45950.395736342594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45950.395736342594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45950.395736342594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45950.395736342594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45950.395736342594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45950.395736342594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45950.395736342594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45950.395736342594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45950.395736342594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45950.395736342594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45950.395736342594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45950.395736342594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45950.395736342594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45950.395736342594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45950.395736342594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45950.395736342594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45950.395736342594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45950.395736342594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45950.395736342594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45950.395736342594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45950.395736342594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45950.395736342594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45950.395736342594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45950.395736342594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45950.395736342594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45950.395736342594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45950.395736342594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45950.395736342594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45950.395736342594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45950.395736342594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45950.395736342594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45950.395736342594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45950.395736342594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45950.395736342594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45950.395736342594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45950.395736342594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45950.395736342594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45950.395736342594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45950.395736342594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45950.395736342594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45950.395736342594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45950.395736342594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45950.395736342594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45950.395736342594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45950.395736342594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45950.395736342594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45950.395736342594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45950.395736342594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45950.395736342594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45950.395736342594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45950.395736342594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45950.395736342594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45950.395736342594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45950.395736342594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45950.395736342594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45950.395736342594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45950.395736342594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45950.395736342594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45950.395736342594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45950.395736342594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45950.395736342594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45950.395736342594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45950.395736342594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45950.395736342594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45950.395736342594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45950.395736342594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45950.395736342594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45950.395736342594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45950.395736342594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45950.395736342594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45950.395736342594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45950.395736342594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45950.395736342594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45950.395736342594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45950.395736342594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45950.395736342594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45950.395736342594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45950.395736342594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45950.395736342594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45950.395736342594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45950.395736342594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45950.395736342594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45950.395736342594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45950.395736342594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45950.395736342594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45950.395736342594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45950.395736342594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45950.395736342594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45950.395736342594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45950.395736342594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45950.395736342594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45950.395736342594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45950.395736342594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45950.395736342594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45950.395736342594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45950.395736342594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45950.395736342594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45950.395736342594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45950.395736342594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45950.395736342594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45950.395736342594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45950.395736342594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45950.395736342594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45950.395736342594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45950.395736342594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45950.395736342594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45950.395736342594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45950.395736342594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45950.395736342594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45950.395736342594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45950.395736342594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45950.395736342594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45950.395736342594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45950.395736342594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45950.395736342594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45950.395736342594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45950.395736342594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45950.395736342594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45950.395736342594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45950.395736342594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45950.395736342594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45950.395736342594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45950.395736342594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45950.395736342594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45950.395736342594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45950.395736342594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45950.395736342594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45950.395736342594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45950.395736342594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45950.395736342594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45950.395736342594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45950.395736342594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45950.395736342594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45950.395736342594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45950.395736342594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45950.395736342594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45950.395736342594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45950.395736342594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45950.395736342594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45950.395736342594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45950.395736342594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45950.395736342594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45950.395736342594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45950.395736342594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45950.395736342594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45950.395736342594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45950.395736342594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45950.395736342594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45950.395736342594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45950.395736342594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45950.395736342594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45950.395736342594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45950.395736342594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45950.395736342594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45950.395736342594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45950.395736342594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45950.395736342594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45950.395736342594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45950.395736342594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45950.395736342594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45950.395736342594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45950.395736342594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45950.395736342594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45950.395736342594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45950.395736342594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45950.395736342594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45950.395736342594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45950.395736342594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45950.395736342594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45950.395736342594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45950.395736342594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45950.395736342594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45950.395736342594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45950.395736342594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45950.395736342594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45950.395736342594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45950.395736342594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45950.395736342594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45950.395736342594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45950.395736342594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45950.395736342594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45950.395736342594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45950.395736342594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45950.395736342594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45950.395736342594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45950.395736342594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45950.395736342594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45950.395736342594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45950.395736342594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45950.395736342594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45950.395736342594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45950.395736342594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45950.395736342594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45950.395736342594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45950.395736342594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45950.395736342594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45950.395736342594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45950.395736342594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45950.395736342594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45950.395736342594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45950.395736342594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45950.395736342594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45950.395736342594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45950.395736342594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45950.395736342594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45950.395736342594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45950.395736342594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45950.395736342594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45950.395736342594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45950.395736342594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45950.395736342594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45950.395736342594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45950.395736342594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45950.395736342594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45950.395736342594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45950.395736342594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45950.395736342594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45950.395736342594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45950.395736342594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45950.395736342594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45950.395736342594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45950.395736342594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45950.395736342594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45950.395736342594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45950.395736342594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45950.395736342594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45950.395736342594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45950.395736342594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45950.395736342594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45950.395736342594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45950.395736342594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45950.395736342594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45950.395736342594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45950.395736342594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45950.395736342594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45950.395736342594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45950.395736342594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45950.395736342594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45950.395736342594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45950.395736342594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45950.395736342594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45950.395736342594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45950.395736342594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45950.395736342594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45950.395736342594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45950.395736342594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45950.395736342594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45950.395736342594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45950.395736342594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45950.395736342594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45950.395736342594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45950.395736342594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45950.395736342594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45950.395736342594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45950.395736342594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45950.395736342594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45950.395736342594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45950.395736342594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45950.395736342594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45950.395736342594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45950.395736342594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45950.395736342594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45950.395736342594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45950.395736342594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45950.395736342594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45950.395736342594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45950.395736342594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45950.395736342594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45950.395736342594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45950.395736342594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45950.395736342594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45950.395736342594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45950.395736342594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45950.395736342594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45950.395736342594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45950.395736342594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45950.395736342594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45950.395736342594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45950.395736342594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45950.395736342594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45950.395736342594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45950.395736342594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45950.395736342594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45950.395736342594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45950.395736342594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45950.395736342594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45950.395736342594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45950.395736342594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45950.395736342594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45950.395736342594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45950.395736342594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45950.395736342594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45950.395736342594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45950.395736342594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45950.395736342594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45950.395736342594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45950.395736342594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45950.395736342594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45950.395736342594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45950.395736342594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45950.395736342594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45950.395736342594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45950.395736342594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45950.395736342594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45950.395736342594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45950.395736342594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45950.395736342594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45950.395736342594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45950.395736342594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45950.395736342594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45950.395736342594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45950.395736342594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45950.395736342594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45950.395736342594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45950.395736342594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45950.395736342594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45950.395736342594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45950.395736342594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45950.395736342594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45950.395736342594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45950.395736342594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45950.395736342594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45950.395736342594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45950.395736342594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45950.395736342594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45950.395736342594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45950.395736342594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45950.395736342594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45950.395736342594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45950.395736342594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45950.395736342594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45950.395736342594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45950.395736342594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45950.395736342594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45950.395736342594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45950.395736342594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45950.395736342594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45950.395736342594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45950.395736342594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45950.395736342594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45950.395736342594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45950.395736342594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45950.395736342594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45950.395736342594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45950.395736342594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45950.395736342594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45950.395736342594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45950.395736342594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45950.395736342594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45950.395736342594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45950.395736342594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45950.395736342594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45950.395736342594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45950.395736342594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45950.395736342594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45950.395736342594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45950.395736342594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45950.395736342594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45950.395736342594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45950.395736342594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45950.395736342594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45950.395736342594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45950.395736342594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45950.395736342594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45950.395736342594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45950.395736342594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45950.395736342594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45950.395736342594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45950.395736342594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45950.395736342594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45950.395736342594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45950.395736342594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45950.395736342594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45950.395736342594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45950.395736342594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45950.395736342594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45950.395736342594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45950.395736342594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45950.395736342594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45950.395736342594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45950.395736342594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45950.395736342594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45950.395736342594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45950.395736342594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45950.395736342594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45950.395736342594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45950.395736342594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45950.395736342594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45950.395736342594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45950.395736342594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45950.395736342594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45950.395736342594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45950.395736342594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45950.395736342594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45950.395736342594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45950.395736342594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45950.395736342594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45950.395736342594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45950.395736342594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45950.395736342594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45950.395736342594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45950.395736342594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45950.395736342594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45950.395736342594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45950.395736342594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45950.395736342594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45950.395736342594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45950.395736342594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45950.395736342594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45950.395736342594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45950.395736342594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45950.395736342594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45950.395736342594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45950.395736342594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45950.395736342594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45950.395736342594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45950.395736342594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45950.395736342594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45950.395736342594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45950.395736342594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45950.395736342594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45950.395736342594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45950.395736342594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45950.395736342594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45950.395736342594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45950.395736342594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45950.395736342594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45950.395736342594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45950.395736342594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45950.395736342594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45950.395736342594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45950.395736342594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45950.395736342594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45950.395736342594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45950.395736342594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45950.395736342594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45950.395736342594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45950.395736342594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45950.395736342594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45950.395736342594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45950.395736342594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45950.395736342594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45950.395736342594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45950.395736342594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45950.395736342594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45950.395736342594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45950.395736342594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45950.395736342594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45950.395736342594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45950.395736342594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45950.395736342594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45950.395736342594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45950.395736342594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45950.395736342594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45950.395736342594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45950.395736342594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45950.395736342594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45950.395736342594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45950.395736342594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45950.395736342594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45950.395736342594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45950.395736342594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45950.395736342594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45950.395736342594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45950.395736342594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45950.395736342594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45950.395736342594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45950.395736342594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45950.395736342594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45950.395736342594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45950.395736342594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45950.395736342594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45950.395736342594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45950.395736342594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45950.395736342594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45950.395736342594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45950.395736342594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45950.395736342594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45950.395736342594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45950.395736342594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45950.395736342594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45950.395736342594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45950.395736342594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45950.395736342594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45950.395736342594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45950.395736342594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45950.395736342594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45950.395736342594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45950.395736342594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45950.395736342594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45950.395736342594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45950.395736342594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45950.395736342594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45950.395736342594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45950.395736342594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45950.395736342594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45950.395736342594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45950.395736342594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45950.395736342594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45950.395736342594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45950.395736342594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45950.395736342594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45950.395736342594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45950.395736342594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45950.395736342594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45950.395736342594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45950.395736342594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45950.395736342594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45950.395736342594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45950.395736342594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45950.395736342594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45950.395736342594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45950.395736342594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45950.395736342594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45950.395736342594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45950.395736342594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45950.395736342594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45950.395736342594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45950.395736342594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45950.395736342594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45950.395736342594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45950.395736342594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45950.395736342594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45950.395736342594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45950.395736342594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45950.395736342594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45950.395736342594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45950.395736342594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45950.395736342594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45950.395736342594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45950.395736342594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45950.395736342594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45950.395736342594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45950.395736342594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45950.395736342594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45950.395736342594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45950.395736342594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45950.395736342594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45950.395736342594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45950.395736342594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45950.395736342594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45950.395736342594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45950.395736342594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45950.395736342594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45950.395736342594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45950.395736342594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45950.395736342594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45950.395736342594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45950.395736342594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45950.395736342594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45950.395736342594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45950.395736342594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45950.395736342594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45950.395736342594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45950.395736342594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45950.395736342594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45950.395736342594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45950.395736342594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45950.395736342594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45950.395736342594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45950.395736342594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45950.395736342594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45950.395736342594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45950.395736342594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45950.395736342594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45950.395736342594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45950.395736342594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45950.395736342594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45950.395736342594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45950.395736342594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45950.395736342594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45950.395736342594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45950.395736342594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45950.395736342594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45950.395736342594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45950.395736342594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45950.395736342594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45950.395736342594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45950.395736342594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45950.395736342594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45950.395736342594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45950.395736342594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45950.395736342594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45950.395736342594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45950.395736342594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45950.395736342594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45950.395736342594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45950.395736342594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45950.395736342594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45950.395736342594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45950.395736342594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45950.395736342594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45950.395736342594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45950.395736342594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45950.395736342594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45950.395736342594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45950.395736342594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45950.395736342594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45950.395736342594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45950.395736342594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45950.395736342594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45950.395736342594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45950.395736342594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45950.395736342594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45950.395736342594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tabSelected="1" workbookViewId="0">
      <selection activeCell="C9" sqref="C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246.91501874999813</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0.28190532407461433</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6</v>
      </c>
      <c r="D4" s="95" t="s">
        <v>34671</v>
      </c>
      <c r="E4" s="100" t="s">
        <v>39049</v>
      </c>
      <c r="F4" s="125">
        <v>45950.361504629633</v>
      </c>
      <c r="G4" s="126">
        <f ca="1">IFERROR(NOW()-F4,"")</f>
        <v>3.4231712961627636E-2</v>
      </c>
      <c r="H4" s="125">
        <v>45950.354641203703</v>
      </c>
      <c r="I4" s="121" t="str">
        <f>IFERROR(VLOOKUP(D4,DB!A:F,6,0),"")</f>
        <v>SCECO</v>
      </c>
      <c r="J4" s="121" t="str">
        <f>IFERROR(VLOOKUP(D4,DB!A:G,7,0),"")</f>
        <v>Vandalized+In progress</v>
      </c>
      <c r="K4" s="127" t="s">
        <v>39067</v>
      </c>
      <c r="L4" s="123" t="str">
        <f>IFERROR(VLOOKUP(D4,DB!A:I,9,0),"")</f>
        <v>Latis</v>
      </c>
    </row>
    <row r="5" spans="1:16" ht="15" customHeight="1">
      <c r="A5" s="121"/>
      <c r="B5" s="121" t="str">
        <f>IFERROR(VLOOKUP(D5,DB!A:K,11,0),"")</f>
        <v/>
      </c>
      <c r="C5" s="122"/>
      <c r="D5" s="95"/>
      <c r="E5" s="100"/>
      <c r="F5" s="125"/>
      <c r="G5" s="126">
        <f ca="1">IFERROR(NOW()-F5,"")</f>
        <v>45950.395736342594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45950.395736342594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45950.395736342594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45950.395736342594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45950.395736342594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45950.395736342594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45950.395736342594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45950.395736342594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45950.395736342594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45950.395736342594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45950.395736342594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45950.395736342594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45950.395736342594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45950.395736342594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45950.395736342594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45950.395736342594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45950.395736342594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45950.395736342594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45950.395736342594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45950.395736342594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45950.395736342594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45950.395736342594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45950.395736342594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45950.395736342594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45950.395736342594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45950.395736342594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45950.395736342594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45950.395736342594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45950.395736342594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45950.395736342594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45950.395736342594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45950.395736342594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45950.395736342594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45950.395736342594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45950.395736342594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45950.395736342594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45950.395736342594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45950.395736342594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45950.395736342594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45950.395736342594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45950.395736342594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45950.395736342594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45950.395736342594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45950.395736342594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45950.395736342594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45950.395736342594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45950.395736342594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45950.395736342594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45950.395736342594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45950.395736342594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45950.395736342594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45950.395736342594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45950.395736342594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45950.395736342594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45950.395736342594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45950.395736342594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45950.395736342594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45950.395736342594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45950.395736342594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45950.395736342594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45950.395736342594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45950.395736342594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45950.395736342594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45950.395736342594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45950.395736342594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45950.395736342594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45950.395736342594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45950.395736342594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45950.395736342594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45950.395736342594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45950.395736342594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45950.395736342594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45950.395736342594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45950.395736342594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45950.395736342594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45950.395736342594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45950.395736342594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45950.395736342594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45950.395736342594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45950.395736342594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45950.395736342594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45950.395736342594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45950.395736342594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45950.395736342594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45950.395736342594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45950.395736342594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45950.395736342594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45950.395736342594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45950.395736342594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45950.395736342594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45950.395736342594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45950.395736342594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45950.395736342594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45950.395736342594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45950.395736342594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45950.395736342594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45950.395736342594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45950.395736342594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45950.395736342594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45950.395736342594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45950.395736342594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45950.395736342594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45950.395736342594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45950.395736342594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45950.395736342594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45950.395736342594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45950.395736342594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45950.395736342594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45950.395736342594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45950.395736342594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45950.395736342594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45950.395736342594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45950.395736342594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45950.395736342594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45950.395736342594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45950.395736342594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45950.395736342594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45950.395736342594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45950.395736342594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45950.395736342594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45950.395736342594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45950.395736342594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45950.395736342594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45950.395736342594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45950.395736342594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45950.395736342594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45950.395736342594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45950.395736342594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45950.395736342594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45950.395736342594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45950.395736342594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45950.395736342594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45950.395736342594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45950.395736342594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45950.395736342594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45950.395736342594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45950.395736342594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45950.395736342594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45950.395736342594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45950.395736342594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45950.395736342594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45950.395736342594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45950.395736342594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45950.395736342594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45950.395736342594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45950.395736342594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45950.395736342594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45950.395736342594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45950.395736342594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45950.395736342594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45950.395736342594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45950.395736342594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45950.395736342594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45950.395736342594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45950.395736342594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45950.395736342594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45950.395736342594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45950.395736342594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45950.395736342594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45950.395736342594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45950.395736342594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45950.395736342594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45950.395736342594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45950.395736342594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45950.395736342594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45950.395736342594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45950.395736342594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45950.395736342594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45950.395736342594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45950.395736342594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45950.395736342594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45950.395736342594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45950.395736342594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45950.395736342594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45950.395736342594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45950.395736342594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45950.395736342594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45950.395736342594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45950.395736342594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45950.395736342594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45950.395736342594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45950.395736342594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45950.395736342594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45950.395736342594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45950.395736342594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45950.395736342594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45950.395736342594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45950.395736342594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45950.395736342594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45950.395736342594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45950.395736342594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45950.395736342594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45950.395736342594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45950.395736342594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45950.395736342594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45950.395736342594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45950.395736342594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45950.395736342594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45950.395736342594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45950.395736342594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45950.395736342594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45950.395736342594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45950.395736342594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45950.395736342594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45950.395736342594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45950.395736342594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45950.395736342594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45950.395736342594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45950.395736342594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45950.395736342594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45950.395736342594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45950.395736342594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45950.395736342594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45950.395736342594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45950.395736342594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45950.395736342594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45950.395736342594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45950.395736342594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45950.395736342594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45950.395736342594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45950.395736342594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45950.395736342594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45950.395736342594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45950.395736342594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45950.395736342594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45950.395736342594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45950.395736342594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45950.395736342594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45950.395736342594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45950.395736342594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45950.395736342594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45950.395736342594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45950.395736342594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45950.395736342594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45950.395736342594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45950.395736342594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45950.395736342594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45950.395736342594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45950.395736342594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45950.395736342594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45950.395736342594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45950.395736342594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45950.395736342594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45950.395736342594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45950.395736342594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45950.395736342594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45950.395736342594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45950.395736342594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45950.395736342594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45950.395736342594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45950.395736342594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45950.395736342594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45950.395736342594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45950.395736342594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45950.395736342594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45950.395736342594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45950.395736342594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45950.395736342594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45950.395736342594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45950.395736342594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45950.395736342594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45950.395736342594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45950.395736342594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45950.395736342594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45950.395736342594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45950.395736342594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45950.395736342594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45950.395736342594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45950.395736342594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45950.395736342594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45950.395736342594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45950.395736342594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45950.395736342594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45950.395736342594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45950.395736342594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45950.395736342594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45950.395736342594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45950.395736342594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45950.395736342594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45950.395736342594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45950.395736342594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45950.395736342594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45950.395736342594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45950.395736342594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45950.395736342594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45950.395736342594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45950.395736342594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45950.395736342594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45950.395736342594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45950.395736342594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45950.395736342594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45950.395736342594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45950.395736342594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45950.395736342594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45950.395736342594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45950.395736342594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45950.395736342594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45950.395736342594</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45950.395736342594</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39068</v>
      </c>
      <c r="B2" s="37" t="str">
        <f>IFERROR(VLOOKUP(D2,DB!A:K,11,0),"")</f>
        <v>R5</v>
      </c>
      <c r="C2" s="37">
        <v>3</v>
      </c>
      <c r="D2" s="120" t="s">
        <v>36000</v>
      </c>
      <c r="E2" s="37" t="s">
        <v>38964</v>
      </c>
      <c r="F2" s="38">
        <v>45891.832060185188</v>
      </c>
      <c r="G2" s="146">
        <f ca="1">IFERROR(NOW()-F2,"")</f>
        <v>58.563676157406007</v>
      </c>
      <c r="H2" s="38">
        <v>45891.790393518517</v>
      </c>
      <c r="I2" s="37" t="str">
        <f>IFERROR(VLOOKUP(D2,DB!A:F,6,0),"")</f>
        <v>Generator-SG</v>
      </c>
      <c r="J2" s="37" t="str">
        <f>IFERROR(VLOOKUP(D2,DB!A:G,7,0),"")</f>
        <v>Vandalized</v>
      </c>
      <c r="K2" s="37" t="s">
        <v>39069</v>
      </c>
      <c r="L2" s="37" t="str">
        <f>IFERROR(VLOOKUP(D2,DB!A:I,9,0),"")</f>
        <v>Latis</v>
      </c>
      <c r="M2" s="119"/>
    </row>
    <row r="3" spans="1:13" ht="30.75">
      <c r="A3" s="37" t="s">
        <v>39070</v>
      </c>
      <c r="B3" s="37" t="str">
        <f>IFERROR(VLOOKUP(D3,DB!A:K,11,0),"")</f>
        <v>R5</v>
      </c>
      <c r="C3" s="37">
        <v>1</v>
      </c>
      <c r="D3" s="37" t="s">
        <v>31295</v>
      </c>
      <c r="E3" s="37" t="s">
        <v>39049</v>
      </c>
      <c r="F3" s="38">
        <v>45926.188877314817</v>
      </c>
      <c r="G3" s="146">
        <f t="shared" ref="G3" ca="1" si="0">IFERROR(NOW()-F3,"")</f>
        <v>24.206859027777682</v>
      </c>
      <c r="H3" s="38">
        <v>45926.158159722225</v>
      </c>
      <c r="I3" s="37" t="str">
        <f>IFERROR(VLOOKUP(D3,DB!A:F,6,0),"")</f>
        <v>SCECO</v>
      </c>
      <c r="J3" s="37" t="str">
        <f>IFERROR(VLOOKUP(D3,DB!A:G,7,0),"")</f>
        <v>Good</v>
      </c>
      <c r="K3" s="37" t="s">
        <v>39071</v>
      </c>
      <c r="L3" s="37" t="str">
        <f>IFERROR(VLOOKUP(D3,DB!A:I,9,0),"")</f>
        <v>Latis</v>
      </c>
      <c r="M3" s="119"/>
    </row>
    <row r="4" spans="1:13" ht="30.75">
      <c r="A4" s="37" t="s">
        <v>39072</v>
      </c>
      <c r="B4" s="37" t="str">
        <f>IFERROR(VLOOKUP(D4,DB!A:K,11,0),"")</f>
        <v>R5</v>
      </c>
      <c r="C4" s="37">
        <v>2</v>
      </c>
      <c r="D4" s="37" t="s">
        <v>31159</v>
      </c>
      <c r="E4" s="37" t="s">
        <v>38964</v>
      </c>
      <c r="F4" s="38">
        <v>45944.771574074075</v>
      </c>
      <c r="G4" s="39">
        <f t="shared" ref="G4" ca="1" si="1">IFERROR(NOW()-F4,"")</f>
        <v>5.6241622685192851</v>
      </c>
      <c r="H4" s="38">
        <v>45944.676192129627</v>
      </c>
      <c r="I4" s="37" t="str">
        <f>IFERROR(VLOOKUP(D4,DB!A:F,6,0),"")</f>
        <v>SCECO</v>
      </c>
      <c r="J4" s="37" t="str">
        <f>IFERROR(VLOOKUP(D4,DB!A:G,7,0),"")</f>
        <v>Dead</v>
      </c>
      <c r="K4" s="37" t="s">
        <v>39073</v>
      </c>
      <c r="L4" s="37" t="str">
        <f>IFERROR(VLOOKUP(D4,DB!A:I,9,0),"")</f>
        <v>Latis</v>
      </c>
    </row>
    <row r="5" spans="1:13" ht="30.75">
      <c r="A5" s="159" t="s">
        <v>39074</v>
      </c>
      <c r="B5" s="159" t="str">
        <f>IFERROR(VLOOKUP(D5,DB!A:K,11,0),"")</f>
        <v>R5</v>
      </c>
      <c r="C5" s="159">
        <v>1</v>
      </c>
      <c r="D5" s="159" t="s">
        <v>34747</v>
      </c>
      <c r="E5" s="159" t="s">
        <v>39049</v>
      </c>
      <c r="F5" s="160">
        <v>45948.661111111112</v>
      </c>
      <c r="G5" s="161">
        <f ca="1">IFERROR(NOW()-F5,"")</f>
        <v>1.7346252314819139</v>
      </c>
      <c r="H5" s="160">
        <v>45948.661111111112</v>
      </c>
      <c r="I5" s="159" t="str">
        <f>IFERROR(VLOOKUP(D5,DB!A:F,6,0),"")</f>
        <v>SCECO</v>
      </c>
      <c r="J5" s="159" t="str">
        <f>IFERROR(VLOOKUP(D5,DB!A:G,7,0),"")</f>
        <v>Dead</v>
      </c>
      <c r="K5" s="159" t="s">
        <v>39075</v>
      </c>
      <c r="L5" s="159" t="str">
        <f>IFERROR(VLOOKUP(D5,DB!A:I,9,0),"")</f>
        <v>Latis</v>
      </c>
    </row>
    <row r="6" spans="1:13" ht="15">
      <c r="A6" s="159" t="s">
        <v>39076</v>
      </c>
      <c r="B6" s="159" t="str">
        <f>IFERROR(VLOOKUP(D6,DB!A:K,11,0),"")</f>
        <v>R5</v>
      </c>
      <c r="C6" s="159">
        <v>1</v>
      </c>
      <c r="D6" s="159" t="s">
        <v>36040</v>
      </c>
      <c r="E6" s="159" t="s">
        <v>38964</v>
      </c>
      <c r="F6" s="160">
        <v>45950.381111111114</v>
      </c>
      <c r="G6" s="161">
        <f ca="1">IFERROR(NOW()-F6,"")</f>
        <v>1.462523148074979E-2</v>
      </c>
      <c r="H6" s="160">
        <v>45950.374861111108</v>
      </c>
      <c r="I6" s="159" t="str">
        <f>IFERROR(VLOOKUP(D6,DB!A:F,6,0),"")</f>
        <v>Generator-SG</v>
      </c>
      <c r="J6" s="159" t="str">
        <f>IFERROR(VLOOKUP(D6,DB!A:G,7,0),"")</f>
        <v>Vandalized</v>
      </c>
      <c r="K6" s="159" t="s">
        <v>39077</v>
      </c>
      <c r="L6" s="159" t="str">
        <f>IFERROR(VLOOKUP(D6,DB!A:I,9,0),"")</f>
        <v>Latis</v>
      </c>
    </row>
    <row r="7" spans="1:13" ht="15">
      <c r="A7" s="159"/>
      <c r="B7" s="159" t="str">
        <f>IFERROR(VLOOKUP(D7,DB!A:K,11,0),"")</f>
        <v/>
      </c>
      <c r="C7" s="159"/>
      <c r="D7" s="159"/>
      <c r="E7" s="159"/>
      <c r="F7" s="160"/>
      <c r="G7" s="161">
        <f ca="1">IFERROR(NOW()-F7,"")</f>
        <v>45950.395736342594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45950.395736342594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45950.395736342594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45950.395736342594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45950.395736342594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45950.395736342594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45950.395736342594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45950.395736342594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45950.395736342594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45950.395736342594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45950.395736342594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45950.395736342594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45950.395736342594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45950.395736342594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45950.395736342594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45950.395736342594</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45950.395736342594</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45950.395736342594</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45950.395736342594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45950.395736342594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45950.395736342594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45950.395736342594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45950.395736342594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45950.395736342594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45950.395736342594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45950.395736342594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45950.395736342594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45950.395736342594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45950.395736342594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45950.395736342594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45950.395736342594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45950.395736342594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45950.395736342594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45950.395736342594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45950.395736342594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45950.395736342594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45950.395736342594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45950.395736342594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45950.395736342594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45950.395736342594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45950.395736342594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45950.395736342594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45950.395736342594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45950.395736342594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45950.395736342594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45950.395736342594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45950.395736342594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45950.395736342594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45950.395736342594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45950.395736342594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45950.395736342594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45950.395736342594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45950.395736342594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45950.395736342594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45950.395736342594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45950.395736342594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45950.395736342594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45950.395736342594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45950.395736342594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45950.395736342594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45950.395736342594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45950.395736342594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45950.395736342594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45950.395736342594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45950.395736342594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45950.395736342594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45950.395736342594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45950.395736342594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45950.395736342594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45950.395736342594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45950.395736342594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45950.395736342594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45950.395736342594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45950.395736342594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45950.395736342594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45950.395736342594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45950.395736342594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45950.395736342594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45950.395736342594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45950.395736342594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45950.395736342594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45950.395736342594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45950.395736342594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45950.395736342594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45950.395736342594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45950.395736342594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45950.395736342594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45950.395736342594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45950.395736342594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45950.395736342594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45950.395736342594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45950.395736342594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45950.395736342594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45950.395736342594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45950.395736342594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45950.395736342594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45950.395736342594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45950.395736342594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45950.395736342594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45950.395736342594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45950.395736342594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45950.395736342594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45950.395736342594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45950.395736342594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45950.395736342594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45950.395736342594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45950.395736342594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45950.395736342594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45950.395736342594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45950.395736342594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45950.395736342594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45950.395736342594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45950.395736342594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45950.395736342594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45950.395736342594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45950.395736342594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45950.395736342594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45950.395736342594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45950.395736342594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45950.395736342594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45950.395736342594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45950.395736342594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45950.395736342594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45950.395736342594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45950.395736342594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45950.395736342594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45950.395736342594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45950.395736342594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45950.395736342594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45950.395736342594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45950.395736342594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45950.395736342594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45950.395736342594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45950.395736342594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45950.395736342594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45950.395736342594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45950.395736342594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45950.395736342594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45950.395736342594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45950.395736342594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45950.395736342594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45950.395736342594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45950.395736342594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45950.395736342594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45950.395736342594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45950.395736342594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45950.395736342594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45950.395736342594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45950.395736342594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45950.395736342594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45950.395736342594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45950.395736342594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45950.395736342594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45950.395736342594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45950.395736342594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45950.395736342594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45950.395736342594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45950.395736342594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45950.395736342594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45950.395736342594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45950.395736342594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45950.395736342594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45950.395736342594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45950.395736342594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45950.395736342594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45950.395736342594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45950.395736342594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45950.395736342594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45950.395736342594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45950.395736342594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45950.395736342594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45950.395736342594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45950.395736342594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45950.395736342594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45950.395736342594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45950.395736342594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45950.395736342594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45950.395736342594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45950.395736342594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45950.395736342594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45950.395736342594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45950.395736342594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45950.395736342594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45950.395736342594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45950.395736342594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45950.395736342594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45950.395736342594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45950.395736342594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45950.395736342594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45950.395736342594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45950.395736342594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45950.395736342594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45950.395736342594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45950.395736342594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45950.395736342594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45950.395736342594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45950.395736342594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45950.395736342594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45950.395736342594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45950.395736342594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45950.395736342594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45950.395736342594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45950.395736342594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45950.395736342594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45950.395736342594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45950.395736342594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45950.395736342594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45950.395736342594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45950.395736342594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45950.395736342594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45950.395736342594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45950.395736342594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45950.395736342594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45950.395736342594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45950.395736342594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45950.395736342594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45950.395736342594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45950.395736342594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45950.395736342594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45950.395736342594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45950.395736342594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45950.395736342594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45950.395736342594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45950.395736342594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45950.395736342594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45950.395736342594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45950.395736342594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45950.395736342594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45950.395736342594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45950.395736342594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45950.395736342594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45950.395736342594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45950.395736342594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45950.395736342594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45950.395736342594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45950.395736342594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45950.395736342594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45950.395736342594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45950.395736342594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45950.395736342594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45950.395736342594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45950.395736342594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45950.395736342594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45950.395736342594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45950.395736342594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45950.395736342594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45950.395736342594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45950.395736342594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45950.395736342594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45950.395736342594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45950.395736342594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45950.395736342594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45950.395736342594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45950.395736342594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45950.395736342594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45950.395736342594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45950.395736342594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45950.395736342594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45950.395736342594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45950.395736342594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45950.395736342594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45950.395736342594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45950.395736342594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45950.395736342594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45950.395736342594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45950.395736342594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45950.395736342594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45950.395736342594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45950.395736342594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45950.395736342594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45950.395736342594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45950.395736342594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45950.395736342594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45950.395736342594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45950.395736342594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45950.395736342594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45950.395736342594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45950.395736342594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45950.395736342594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45950.395736342594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45950.395736342594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45950.395736342594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45950.395736342594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45950.395736342594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45950.395736342594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45950.395736342594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45950.395736342594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45950.395736342594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45950.395736342594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45950.395736342594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45950.395736342594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45950.395736342594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45950.395736342594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45950.395736342594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45950.395736342594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45950.395736342594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45950.395736342594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45950.395736342594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45950.395736342594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45950.395736342594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45950.395736342594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45950.395736342594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45950.395736342594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45950.395736342594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45950.395736342594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45950.395736342594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45950.395736342594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45950.395736342594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45950.395736342594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45950.395736342594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45950.395736342594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45950.395736342594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45950.395736342594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45950.395736342594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45950.395736342594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45950.395736342594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45950.395736342594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45950.395736342594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45950.395736342594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45950.395736342594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45950.395736342594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45950.395736342594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45950.395736342594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45950.395736342594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45950.395736342594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45950.395736342594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45950.395736342594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45950.395736342594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45950.395736342594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45950.395736342594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45950.395736342594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45950.395736342594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45950.395736342594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45950.395736342594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45950.395736342594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45950.395736342594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45950.395736342594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45950.395736342594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45950.395736342594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45950.395736342594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45950.395736342594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45950.395736342594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45950.395736342594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45950.395736342594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45950.395736342594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45950.395736342594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45950.395736342594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45950.395736342594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45950.395736342594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45950.395736342594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45950.395736342594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45950.395736342594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45950.395736342594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45950.395736342594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45950.395736342594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45950.395736342594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45950.395736342594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45950.395736342594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45950.395736342594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45950.395736342594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45950.395736342594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45950.395736342594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45950.395736342594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45950.395736342594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45950.395736342594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45950.395736342594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45950.395736342594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45950.395736342594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45950.395736342594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45950.395736342594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45950.395736342594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45950.395736342594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45950.395736342594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45950.395736342594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45950.395736342594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45950.395736342594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45950.395736342594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45950.395736342594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45950.395736342594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45950.395736342594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45950.395736342594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45950.395736342594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45950.395736342594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45950.395736342594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45950.395736342594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45950.395736342594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45950.395736342594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45950.395736342594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45950.395736342594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45950.395736342594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45950.395736342594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45950.395736342594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45950.395736342594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45950.395736342594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45950.395736342594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45950.395736342594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45950.395736342594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45950.395736342594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45950.395736342594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45950.395736342594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45950.395736342594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45950.395736342594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45950.395736342594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45950.395736342594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45950.395736342594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45950.395736342594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45950.395736342594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45950.395736342594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45950.395736342594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45950.395736342594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45950.395736342594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45950.395736342594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45950.395736342594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45950.395736342594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45950.395736342594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45950.395736342594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45950.395736342594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45950.395736342594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45950.395736342594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45950.395736342594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45950.395736342594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45950.395736342594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45950.395736342594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45950.395736342594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45950.395736342594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45950.395736342594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45950.395736342594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45950.395736342594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45950.395736342594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45950.395736342594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45950.395736342594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45950.395736342594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45950.395736342594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45950.395736342594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45950.395736342594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45950.395736342594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45950.395736342594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45950.395736342594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45950.395736342594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45950.395736342594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45950.395736342594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45950.395736342594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45950.395736342594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45950.395736342594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45950.395736342594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45950.395736342594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45950.395736342594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45950.395736342594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45950.395736342594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45950.395736342594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45950.395736342594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45950.395736342594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45950.395736342594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45950.395736342594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45950.395736342594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45950.395736342594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45950.395736342594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45950.395736342594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45950.395736342594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45950.395736342594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45950.395736342594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45950.395736342594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45950.395736342594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45950.395736342594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45950.395736342594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45950.395736342594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45950.395736342594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45950.395736342594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45950.395736342594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45950.395736342594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45950.395736342594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45950.395736342594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45950.395736342594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45950.395736342594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45950.395736342594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45950.395736342594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45950.395736342594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45950.395736342594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45950.395736342594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45950.395736342594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45950.395736342594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45950.395736342594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45950.395736342594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45950.395736342594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45950.395736342594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45950.395736342594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45950.395736342594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45950.395736342594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45950.395736342594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45950.395736342594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45950.395736342594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45950.395736342594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45950.395736342594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45950.395736342594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45950.395736342594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45950.395736342594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45950.395736342594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45950.395736342594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45950.395736342594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45950.395736342594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45950.395736342594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45950.395736342594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45950.395736342594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45950.395736342594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45950.395736342594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45950.395736342594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45950.395736342594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45950.395736342594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45950.395736342594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45950.395736342594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45950.395736342594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45950.395736342594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45950.395736342594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45950.395736342594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45950.395736342594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45950.395736342594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45950.395736342594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45950.395736342594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45950.395736342594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45950.395736342594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45950.395736342594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45950.395736342594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45950.395736342594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45950.395736342594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45950.395736342594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45950.395736342594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45950.395736342594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45950.395736342594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45950.395736342594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45950.395736342594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45950.395736342594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45950.395736342594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45950.395736342594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45950.395736342594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45950.395736342594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45950.395736342594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45950.395736342594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45950.395736342594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45950.395736342594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45950.395736342594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45950.395736342594</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45950.395736342594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45950.395736342594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45950.395736342594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45950.395736342594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45950.395736342594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45950.395736342594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45950.395736342594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45950.395736342594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45950.395736342594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45950.395736342594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45950.395736342594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45950.395736342594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45950.395736342594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45950.395736342594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45950.395736342594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45950.395736342594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45950.395736342594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45950.395736342594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45950.395736342594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45950.395736342594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45950.395736342594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45950.395736342594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45950.395736342594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45950.395736342594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45950.395736342594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45950.395736342594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45950.395736342594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45950.395736342594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45950.395736342594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45950.395736342594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45950.395736342594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45950.395736342594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45950.395736342594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45950.395736342594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45950.395736342594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45950.395736342594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45950.395736342594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45950.395736342594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45950.395736342594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45950.395736342594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45950.395736342594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45950.395736342594</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2025-10-20T06:32:09Z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